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ichiso\共用キャビネット1\03総務課\★広報\★ホームページ\"/>
    </mc:Choice>
  </mc:AlternateContent>
  <bookViews>
    <workbookView xWindow="0" yWindow="0" windowWidth="20490" windowHeight="7155" tabRatio="87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<sst xmlns="http://schemas.openxmlformats.org/spreadsheetml/2006/main" count="1154" uniqueCount="613">
  <si>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</si>
  <si>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</si>
  <si>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</si>
  <si>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</si>
  <si>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</si>
  <si>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</si>
  <si>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</si>
  <si>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</si>
  <si>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</si>
  <si>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</si>
  <si>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</si>
  <si>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</si>
  <si>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</si>
  <si>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</si>
  <si>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</si>
  <si>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</si>
  <si>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</si>
  <si>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</si>
  <si>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</si>
  <si>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</si>
  <si>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</si>
  <si>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</si>
  <si>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</si>
  <si>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</si>
  <si>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</si>
  <si>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</si>
  <si>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</si>
  <si>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</si>
  <si>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</si>
  <si>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</si>
  <si>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</si>
  <si>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</si>
  <si>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</si>
  <si>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</si>
  <si>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</si>
  <si>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</si>
  <si>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</si>
  <si>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</si>
  <si>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</si>
  <si>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</si>
  <si>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</si>
  <si>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</si>
  <si>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</si>
  <si>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</si>
  <si>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</si>
  <si>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</si>
  <si>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</si>
  <si>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</si>
  <si>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</si>
  <si>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</si>
  <si>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</si>
  <si>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</si>
  <si>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</si>
  <si>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</si>
  <si>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</si>
  <si>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</si>
  <si>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</si>
  <si>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</si>
  <si>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</si>
  <si>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</si>
  <si>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</si>
  <si>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</si>
  <si>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</si>
  <si>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</si>
  <si>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</si>
  <si>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</si>
  <si>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</si>
  <si>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</si>
  <si>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</si>
  <si>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</si>
  <si>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</si>
  <si>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</si>
  <si>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</si>
  <si>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</si>
  <si>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</si>
  <si>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</si>
  <si>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</si>
  <si>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</si>
  <si>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</si>
  <si>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</si>
  <si>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</si>
  <si>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</si>
  <si>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</si>
  <si>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</si>
  <si>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</si>
  <si>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</si>
  <si>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</si>
  <si>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</si>
  <si>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</si>
  <si>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</si>
  <si>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</si>
  <si>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</si>
  <si>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</si>
  <si>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</si>
  <si>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</si>
  <si>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</si>
  <si>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</si>
  <si>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</si>
  <si>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七宗町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</si>
  <si>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</si>
  <si>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</si>
  <si>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</si>
  <si>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</si>
  <si>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</si>
  <si>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</si>
  <si>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</si>
  <si>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</si>
  <si>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</si>
  <si>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</si>
  <si>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</si>
  <si>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</si>
  <si>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</si>
  <si>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</si>
  <si>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</si>
  <si>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</si>
  <si>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</si>
  <si>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</si>
  <si>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</si>
  <si>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</si>
  <si>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</si>
  <si>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</si>
  <si>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</si>
  <si>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</si>
  <si>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</si>
  <si>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</si>
  <si>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</si>
  <si>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</si>
  <si>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</si>
  <si>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</si>
  <si>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</si>
  <si>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</si>
  <si>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</si>
  <si>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</si>
  <si>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</si>
  <si>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</si>
  <si>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</si>
  <si>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</si>
  <si>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</si>
  <si>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</si>
  <si>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</si>
  <si>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</si>
  <si>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</si>
  <si>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</si>
  <si>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</si>
  <si>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</si>
  <si>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</si>
  <si>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</si>
  <si>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</si>
  <si>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</si>
  <si>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</si>
  <si>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</si>
  <si>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</si>
  <si>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</si>
  <si>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</si>
  <si>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</si>
  <si>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</si>
  <si>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</si>
  <si>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</si>
  <si>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</si>
  <si>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</si>
  <si>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</si>
  <si>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</si>
  <si>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</si>
  <si>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</si>
  <si>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</si>
  <si>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</si>
  <si>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</si>
  <si>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</si>
  <si>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</si>
  <si>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</si>
  <si>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</si>
  <si>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</si>
  <si>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</si>
  <si>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</si>
  <si>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</si>
  <si>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</si>
  <si>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</si>
  <si>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</si>
  <si>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</si>
  <si>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</si>
  <si>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</si>
  <si>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</si>
  <si>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</si>
  <si>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</si>
  <si>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</si>
  <si>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</si>
  <si>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</si>
  <si>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</si>
  <si>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</si>
  <si>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</si>
  <si>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</si>
  <si>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</si>
  <si>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</si>
  <si>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</si>
  <si>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</si>
  <si>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</si>
  <si>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</si>
  <si>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</si>
  <si>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</si>
  <si>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</si>
  <si>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</si>
  <si>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</si>
  <si>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</si>
  <si>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</si>
  <si>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</si>
  <si>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</si>
  <si>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</si>
  <si>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</si>
  <si>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</si>
  <si>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</si>
  <si>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</si>
  <si>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</si>
  <si>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</si>
  <si>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</si>
  <si>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</si>
  <si>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</si>
  <si>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</si>
  <si>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</si>
  <si>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</si>
  <si>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</si>
  <si>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岐阜県七宗町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</si>
  <si>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</si>
  <si>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</si>
  <si>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</si>
  <si>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</si>
  <si>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</si>
  <si>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</si>
  <si>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</si>
  <si>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</si>
  <si>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</si>
  <si>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</si>
  <si>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</si>
  <si>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</si>
  <si>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</si>
  <si>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</si>
  <si>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</si>
  <si>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</si>
  <si>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</si>
  <si>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</si>
  <si>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</si>
  <si>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</si>
  <si>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</si>
  <si>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</si>
  <si>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</si>
  <si>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</si>
  <si>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</si>
  <si>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</si>
  <si>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</si>
  <si>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</si>
  <si>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</si>
  <si>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</si>
  <si>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</si>
  <si>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</si>
  <si>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</si>
  <si>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</si>
  <si>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</si>
  <si>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</si>
  <si>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</si>
  <si>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</si>
  <si>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</si>
  <si>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</si>
  <si>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</si>
  <si>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</si>
  <si>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</si>
  <si>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</si>
  <si>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</si>
  <si>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</si>
  <si>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</si>
  <si>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</si>
  <si>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</si>
  <si>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</si>
  <si>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</si>
  <si>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</si>
  <si>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</si>
  <si>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</si>
  <si>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</si>
  <si>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</si>
  <si>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</si>
  <si>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</si>
  <si>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</si>
  <si>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</si>
  <si>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</si>
  <si>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</si>
  <si>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</si>
  <si>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</si>
  <si>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</si>
  <si>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</si>
  <si>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</si>
  <si>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</si>
  <si>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</si>
  <si>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</si>
  <si>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</si>
  <si>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</si>
  <si>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</si>
  <si>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</si>
  <si>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</si>
  <si>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</si>
  <si>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</si>
  <si>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</si>
  <si>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</si>
  <si>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</si>
  <si>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</si>
  <si>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</si>
  <si>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</si>
  <si>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</si>
  <si>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</si>
  <si>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</si>
  <si>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</si>
  <si>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</si>
  <si>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</si>
  <si>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</si>
  <si>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</si>
  <si>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</si>
  <si>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</si>
  <si>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</si>
  <si>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</si>
  <si>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</si>
  <si>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</si>
  <si>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</si>
  <si>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</si>
  <si>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</si>
  <si>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</si>
  <si>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</si>
  <si>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</si>
  <si>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</si>
  <si>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</si>
  <si>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</si>
  <si>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</si>
  <si>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</si>
  <si>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</si>
  <si>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</si>
  <si>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</si>
  <si>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</si>
  <si>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</si>
  <si>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</si>
  <si>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</si>
  <si>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</si>
  <si>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</si>
  <si>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</si>
  <si>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</si>
  <si>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</si>
  <si>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</si>
  <si>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</si>
  <si>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</si>
  <si>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</si>
  <si>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</si>
  <si>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</si>
  <si>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</si>
  <si>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</si>
  <si>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</si>
  <si>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</si>
  <si>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</si>
  <si>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</si>
  <si>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</si>
  <si>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</si>
  <si>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</si>
  <si>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</si>
  <si>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</si>
  <si>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</si>
  <si>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</si>
  <si>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</si>
  <si>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</si>
  <si>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</si>
  <si>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</si>
  <si>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</si>
  <si>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</si>
  <si>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</si>
  <si>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</si>
  <si>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</si>
  <si>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</si>
  <si>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</si>
  <si>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</si>
  <si>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</si>
  <si>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</si>
  <si>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</si>
  <si>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</si>
  <si>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岐阜県七宗町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</si>
  <si>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</si>
  <si>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</si>
  <si>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</si>
  <si>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</si>
  <si>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</si>
  <si>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</si>
  <si>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</si>
  <si>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</si>
  <si>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</si>
  <si>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</si>
  <si>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</si>
  <si>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</si>
  <si>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</si>
  <si>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</si>
  <si>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</si>
  <si>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</si>
  <si>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</si>
  <si>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</si>
  <si>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</si>
  <si>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</si>
  <si>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</si>
  <si>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</si>
  <si>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</si>
  <si>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</si>
  <si>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</si>
  <si>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</si>
  <si>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</si>
  <si>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</si>
  <si>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</si>
  <si>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</si>
  <si>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</si>
  <si>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</si>
  <si>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</si>
  <si>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</si>
  <si>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</si>
  <si>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</si>
  <si>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</si>
  <si>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</si>
  <si>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</si>
  <si>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</si>
  <si>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</si>
  <si>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</si>
  <si>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</si>
  <si>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</si>
  <si>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</si>
  <si>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</si>
  <si>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</si>
  <si>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</si>
  <si>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</si>
  <si>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</si>
  <si>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</si>
  <si>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</si>
  <si>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</si>
  <si>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</si>
  <si>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</si>
  <si>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</si>
  <si>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</si>
  <si>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</si>
  <si>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</si>
  <si>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</si>
  <si>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</si>
  <si>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</si>
  <si>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</si>
  <si>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</si>
  <si>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</si>
  <si>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</si>
  <si>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</si>
  <si>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</si>
  <si>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</si>
  <si>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</si>
  <si>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</si>
  <si>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</si>
  <si>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</si>
  <si>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</si>
  <si>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</si>
  <si>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</si>
  <si>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</si>
  <si>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</si>
  <si>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</si>
  <si>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</si>
  <si>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</si>
  <si>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</si>
  <si>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</si>
  <si>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</si>
  <si>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</si>
  <si>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</si>
  <si>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</si>
  <si>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</si>
  <si>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</si>
  <si>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</si>
  <si>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</si>
  <si>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</si>
  <si>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</si>
  <si>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</si>
  <si>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</si>
  <si>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</si>
  <si>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</si>
  <si>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</si>
  <si>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</si>
  <si>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</si>
  <si>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</si>
  <si>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</si>
  <si>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</si>
  <si>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</si>
  <si>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</si>
  <si>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</si>
  <si>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</si>
  <si>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</si>
  <si>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</si>
  <si>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</si>
  <si>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</si>
  <si>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</si>
  <si>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</si>
  <si>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</si>
  <si>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</si>
  <si>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</si>
  <si>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</si>
  <si>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</si>
  <si>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</si>
  <si>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</si>
  <si>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</si>
  <si>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</si>
  <si>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</si>
  <si>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</si>
  <si>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</si>
  <si>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</si>
  <si>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</si>
  <si>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</si>
  <si>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</si>
  <si>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</si>
  <si>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</si>
  <si>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</si>
  <si>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</si>
  <si>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</si>
  <si>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</si>
  <si>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</si>
  <si>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</si>
  <si>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</si>
  <si>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</si>
  <si>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</si>
  <si>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</si>
  <si>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</si>
  <si>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</si>
  <si>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</si>
  <si>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</si>
  <si>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</si>
  <si>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</si>
  <si>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</si>
  <si>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</si>
  <si>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</si>
  <si>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</si>
  <si>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</si>
  <si>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</si>
  <si>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</si>
  <si>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</si>
  <si>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</si>
  <si>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</si>
  <si>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</si>
  <si>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</si>
  <si>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</si>
  <si>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</si>
  <si>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</si>
  <si>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</si>
  <si>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</si>
  <si>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</si>
  <si>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</si>
  <si>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</si>
  <si>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</si>
  <si>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</si>
  <si>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</si>
  <si>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</si>
  <si>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</si>
  <si>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</si>
  <si>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</si>
  <si>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</si>
  <si>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</si>
  <si>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</si>
  <si>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</si>
  <si>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</si>
  <si>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</si>
  <si>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</si>
  <si>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</si>
  <si>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</si>
  <si>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</si>
  <si>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</si>
  <si>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</si>
  <si>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</si>
  <si>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</si>
  <si>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</si>
  <si>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</si>
  <si>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</si>
  <si>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</si>
  <si>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</si>
  <si>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</si>
  <si>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</si>
  <si>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</si>
  <si>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</si>
  <si>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</si>
  <si>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</si>
  <si>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</si>
  <si>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介護保険事業特別会計</t>
  </si>
  <si>
    <t>国民健康保険事業特別会計</t>
  </si>
  <si>
    <t>後期高齢者医療事業特別会計</t>
  </si>
  <si>
    <t>簡易水道事業特別会計</t>
  </si>
  <si>
    <t>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</si>
  <si>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</si>
  <si>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</si>
  <si>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</si>
  <si>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</si>
  <si>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</si>
  <si>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</si>
  <si>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</si>
  <si>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</si>
  <si>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可茂衛生施設利用組合</t>
    <rPh sb="0" eb="2">
      <t>カモ</t>
    </rPh>
    <rPh sb="2" eb="4">
      <t>エイセイ</t>
    </rPh>
    <rPh sb="4" eb="6">
      <t>シセツ</t>
    </rPh>
    <rPh sb="6" eb="8">
      <t>リヨウ</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</si>
  <si>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</si>
  <si>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</si>
  <si>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可茂消防事務組合</t>
    <rPh sb="0" eb="2">
      <t>カモ</t>
    </rPh>
    <rPh sb="2" eb="4">
      <t>ショウボウ</t>
    </rPh>
    <rPh sb="4" eb="6">
      <t>ジム</t>
    </rPh>
    <rPh sb="6" eb="8">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</si>
  <si>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</si>
  <si>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12" eb="14">
      <t>トクベツ</t>
    </rPh>
    <phoneticPr fontId="2"/>
  </si>
  <si>
    <t>可茂公設地方卸売市場組合</t>
    <rPh sb="0" eb="2">
      <t>カモ</t>
    </rPh>
    <rPh sb="2" eb="4">
      <t>コウセツ</t>
    </rPh>
    <rPh sb="4" eb="6">
      <t>チホウ</t>
    </rPh>
    <rPh sb="6" eb="8">
      <t>オロシウリ</t>
    </rPh>
    <rPh sb="8" eb="10">
      <t>シジョウ</t>
    </rPh>
    <rPh sb="10" eb="12">
      <t>クミアイ</t>
    </rPh>
    <phoneticPr fontId="2"/>
  </si>
  <si>
    <t>基金から169百万円</t>
    <rPh sb="0" eb="2">
      <t>キキン</t>
    </rPh>
    <rPh sb="7" eb="10">
      <t>ヒャクマンエン</t>
    </rPh>
    <phoneticPr fontId="2"/>
  </si>
  <si>
    <t>基金からの20百万円</t>
    <rPh sb="0" eb="2">
      <t>キキン</t>
    </rPh>
    <rPh sb="7" eb="10">
      <t>ヒャクマンエン</t>
    </rPh>
    <phoneticPr fontId="2"/>
  </si>
  <si>
    <t>-</t>
    <phoneticPr fontId="2"/>
  </si>
  <si>
    <t>法非適用</t>
    <rPh sb="0" eb="1">
      <t>ホウ</t>
    </rPh>
    <rPh sb="1" eb="2">
      <t>ヒ</t>
    </rPh>
    <rPh sb="2" eb="4">
      <t>テキヨウ</t>
    </rPh>
    <phoneticPr fontId="2"/>
  </si>
  <si>
    <t>七宗町ふるさと開発</t>
    <rPh sb="0" eb="3">
      <t>ヒチソウチョウ</t>
    </rPh>
    <rPh sb="7" eb="9">
      <t>カイハツ</t>
    </rPh>
    <phoneticPr fontId="2"/>
  </si>
  <si>
    <t>-</t>
    <phoneticPr fontId="2"/>
  </si>
  <si>
    <t>基金から８３百万円</t>
    <rPh sb="0" eb="2">
      <t>キキン</t>
    </rPh>
    <rPh sb="6" eb="9">
      <t>ヒャクマンエン</t>
    </rPh>
    <phoneticPr fontId="2"/>
  </si>
  <si>
    <t>まちづくり基金</t>
    <rPh sb="5" eb="7">
      <t>キキン</t>
    </rPh>
    <phoneticPr fontId="5"/>
  </si>
  <si>
    <t>庁舎整備基金</t>
    <rPh sb="0" eb="2">
      <t>チョウシャ</t>
    </rPh>
    <rPh sb="2" eb="4">
      <t>セイビ</t>
    </rPh>
    <rPh sb="4" eb="6">
      <t>キキン</t>
    </rPh>
    <phoneticPr fontId="5"/>
  </si>
  <si>
    <t>地域福祉基金</t>
    <rPh sb="0" eb="2">
      <t>チイキ</t>
    </rPh>
    <rPh sb="2" eb="4">
      <t>フクシ</t>
    </rPh>
    <rPh sb="4" eb="6">
      <t>キキン</t>
    </rPh>
    <phoneticPr fontId="5"/>
  </si>
  <si>
    <t>地域振興基金</t>
    <rPh sb="0" eb="2">
      <t>チイキ</t>
    </rPh>
    <rPh sb="2" eb="4">
      <t>シンコウ</t>
    </rPh>
    <rPh sb="4" eb="6">
      <t>キキン</t>
    </rPh>
    <phoneticPr fontId="5"/>
  </si>
  <si>
    <t>森林環境整備基金</t>
    <rPh sb="0" eb="2">
      <t>シンリン</t>
    </rPh>
    <rPh sb="2" eb="4">
      <t>カンキョウ</t>
    </rPh>
    <rPh sb="4" eb="6">
      <t>セイビ</t>
    </rPh>
    <rPh sb="6" eb="8">
      <t>キキン</t>
    </rPh>
    <phoneticPr fontId="5"/>
  </si>
  <si>
    <t>-</t>
    <phoneticPr fontId="2"/>
  </si>
  <si>
    <t>-</t>
    <phoneticPr fontId="2"/>
  </si>
  <si>
    <t>職員の状況 (※8)</t>
    <rPh sb="0" eb="2">
      <t>ショクイン</t>
    </rPh>
    <rPh sb="3" eb="5">
      <t>ジョウキョウ</t>
    </rPh>
    <phoneticPr fontId="5"/>
  </si>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</sst>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330026</c:v>
                </c:pt>
              </c:numCache>
            </c:numRef>
          </c:val>
          <c:smooth val="0"/>
          <c:extLst>
            <c:ext xmlns:c16="http://schemas.microsoft.com/office/drawing/2014/chart" uri="{C3380CC4-5D6E-409C-BE32-E72D297353CC}">
              <c16:uniqueId val="{00000000-517F-4104-9516-01A5AB2C99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147776</c:v>
                </c:pt>
                <c:pt idx="1">
                  <c:v>124165</c:v>
                </c:pt>
                <c:pt idx="2">
                  <c:v>139841</c:v>
                </c:pt>
                <c:pt idx="3">
                  <c:v>157126</c:v>
                </c:pt>
                <c:pt idx="4">
                  <c:v>112088</c:v>
                </c:pt>
              </c:numCache>
            </c:numRef>
          </c:val>
          <c:smooth val="0"/>
          <c:extLst>
            <c:ext xmlns:c16="http://schemas.microsoft.com/office/drawing/2014/chart" uri="{C3380CC4-5D6E-409C-BE32-E72D297353CC}">
              <c16:uniqueId val="{00000001-517F-4104-9516-01A5AB2C99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8.01</c:v>
                </c:pt>
                <c:pt idx="1">
                  <c:v>4.8499999999999996</c:v>
                </c:pt>
                <c:pt idx="2">
                  <c:v>4.46</c:v>
                </c:pt>
                <c:pt idx="3">
                  <c:v>3.2</c:v>
                </c:pt>
                <c:pt idx="4">
                  <c:v>5.67</c:v>
                </c:pt>
              </c:numCache>
            </c:numRef>
          </c:val>
          <c:extLst>
            <c:ext xmlns:c16="http://schemas.microsoft.com/office/drawing/2014/chart" uri="{C3380CC4-5D6E-409C-BE32-E72D297353CC}">
              <c16:uniqueId val="{00000000-BB4E-488E-80EB-11942692E5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53.8</c:v>
                </c:pt>
                <c:pt idx="1">
                  <c:v>58.26</c:v>
                </c:pt>
                <c:pt idx="2">
                  <c:v>60.01</c:v>
                </c:pt>
                <c:pt idx="3">
                  <c:v>59.67</c:v>
                </c:pt>
                <c:pt idx="4">
                  <c:v>56.13</c:v>
                </c:pt>
              </c:numCache>
            </c:numRef>
          </c:val>
          <c:extLst>
            <c:ext xmlns:c16="http://schemas.microsoft.com/office/drawing/2014/chart" uri="{C3380CC4-5D6E-409C-BE32-E72D297353CC}">
              <c16:uniqueId val="{00000001-BB4E-488E-80EB-11942692E5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3.25</c:v>
                </c:pt>
                <c:pt idx="1">
                  <c:v>0.65</c:v>
                </c:pt>
                <c:pt idx="2">
                  <c:v>1.1399999999999999</c:v>
                </c:pt>
                <c:pt idx="3">
                  <c:v>2.38</c:v>
                </c:pt>
                <c:pt idx="4">
                  <c:v>4.95</c:v>
                </c:pt>
              </c:numCache>
            </c:numRef>
          </c:val>
          <c:smooth val="0"/>
          <c:extLst>
            <c:ext xmlns:c16="http://schemas.microsoft.com/office/drawing/2014/chart" uri="{C3380CC4-5D6E-409C-BE32-E72D297353CC}">
              <c16:uniqueId val="{00000002-BB4E-488E-80EB-11942692E5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A16-4CE9-82ED-159B9011E0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16-4CE9-82ED-159B9011E01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A16-4CE9-82ED-159B9011E01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A16-4CE9-82ED-159B9011E01F}"/>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0.35</c:v>
                </c:pt>
                <c:pt idx="2">
                  <c:v>#N/A</c:v>
                </c:pt>
                <c:pt idx="3">
                  <c:v>0.36</c:v>
                </c:pt>
                <c:pt idx="4">
                  <c:v>#N/A</c:v>
                </c:pt>
                <c:pt idx="5">
                  <c:v>0.12</c:v>
                </c:pt>
                <c:pt idx="6">
                  <c:v>#N/A</c:v>
                </c:pt>
                <c:pt idx="7">
                  <c:v>0.17</c:v>
                </c:pt>
                <c:pt idx="8">
                  <c:v>#N/A</c:v>
                </c:pt>
                <c:pt idx="9">
                  <c:v>0.18</c:v>
                </c:pt>
              </c:numCache>
            </c:numRef>
          </c:val>
          <c:extLst>
            <c:ext xmlns:c16="http://schemas.microsoft.com/office/drawing/2014/chart" uri="{C3380CC4-5D6E-409C-BE32-E72D297353CC}">
              <c16:uniqueId val="{00000004-AA16-4CE9-82ED-159B9011E01F}"/>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0.33</c:v>
                </c:pt>
                <c:pt idx="2">
                  <c:v>#N/A</c:v>
                </c:pt>
                <c:pt idx="3">
                  <c:v>0.48</c:v>
                </c:pt>
                <c:pt idx="4">
                  <c:v>#N/A</c:v>
                </c:pt>
                <c:pt idx="5">
                  <c:v>0.3</c:v>
                </c:pt>
                <c:pt idx="6">
                  <c:v>#N/A</c:v>
                </c:pt>
                <c:pt idx="7">
                  <c:v>0.32</c:v>
                </c:pt>
                <c:pt idx="8">
                  <c:v>#N/A</c:v>
                </c:pt>
                <c:pt idx="9">
                  <c:v>0.21</c:v>
                </c:pt>
              </c:numCache>
            </c:numRef>
          </c:val>
          <c:extLst>
            <c:ext xmlns:c16="http://schemas.microsoft.com/office/drawing/2014/chart" uri="{C3380CC4-5D6E-409C-BE32-E72D297353CC}">
              <c16:uniqueId val="{00000005-AA16-4CE9-82ED-159B9011E01F}"/>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0.18</c:v>
                </c:pt>
                <c:pt idx="2">
                  <c:v>#N/A</c:v>
                </c:pt>
                <c:pt idx="3">
                  <c:v>0.24</c:v>
                </c:pt>
                <c:pt idx="4">
                  <c:v>#N/A</c:v>
                </c:pt>
                <c:pt idx="5">
                  <c:v>0.26</c:v>
                </c:pt>
                <c:pt idx="6">
                  <c:v>#N/A</c:v>
                </c:pt>
                <c:pt idx="7">
                  <c:v>0.25</c:v>
                </c:pt>
                <c:pt idx="8">
                  <c:v>#N/A</c:v>
                </c:pt>
                <c:pt idx="9">
                  <c:v>0.23</c:v>
                </c:pt>
              </c:numCache>
            </c:numRef>
          </c:val>
          <c:extLst>
            <c:ext xmlns:c16="http://schemas.microsoft.com/office/drawing/2014/chart" uri="{C3380CC4-5D6E-409C-BE32-E72D297353CC}">
              <c16:uniqueId val="{00000006-AA16-4CE9-82ED-159B9011E01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4.1100000000000003</c:v>
                </c:pt>
                <c:pt idx="2">
                  <c:v>#N/A</c:v>
                </c:pt>
                <c:pt idx="3">
                  <c:v>1.94</c:v>
                </c:pt>
                <c:pt idx="4">
                  <c:v>#N/A</c:v>
                </c:pt>
                <c:pt idx="5">
                  <c:v>1.44</c:v>
                </c:pt>
                <c:pt idx="6">
                  <c:v>#N/A</c:v>
                </c:pt>
                <c:pt idx="7">
                  <c:v>2.14</c:v>
                </c:pt>
                <c:pt idx="8">
                  <c:v>#N/A</c:v>
                </c:pt>
                <c:pt idx="9">
                  <c:v>2.09</c:v>
                </c:pt>
              </c:numCache>
            </c:numRef>
          </c:val>
          <c:extLst>
            <c:ext xmlns:c16="http://schemas.microsoft.com/office/drawing/2014/chart" uri="{C3380CC4-5D6E-409C-BE32-E72D297353CC}">
              <c16:uniqueId val="{00000007-AA16-4CE9-82ED-159B9011E01F}"/>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2.08</c:v>
                </c:pt>
                <c:pt idx="2">
                  <c:v>#N/A</c:v>
                </c:pt>
                <c:pt idx="3">
                  <c:v>2.41</c:v>
                </c:pt>
                <c:pt idx="4">
                  <c:v>#N/A</c:v>
                </c:pt>
                <c:pt idx="5">
                  <c:v>1.84</c:v>
                </c:pt>
                <c:pt idx="6">
                  <c:v>#N/A</c:v>
                </c:pt>
                <c:pt idx="7">
                  <c:v>2.2599999999999998</c:v>
                </c:pt>
                <c:pt idx="8">
                  <c:v>#N/A</c:v>
                </c:pt>
                <c:pt idx="9">
                  <c:v>2.72</c:v>
                </c:pt>
              </c:numCache>
            </c:numRef>
          </c:val>
          <c:extLst>
            <c:ext xmlns:c16="http://schemas.microsoft.com/office/drawing/2014/chart" uri="{C3380CC4-5D6E-409C-BE32-E72D297353CC}">
              <c16:uniqueId val="{00000008-AA16-4CE9-82ED-159B9011E01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8.01</c:v>
                </c:pt>
                <c:pt idx="2">
                  <c:v>#N/A</c:v>
                </c:pt>
                <c:pt idx="3">
                  <c:v>4.8499999999999996</c:v>
                </c:pt>
                <c:pt idx="4">
                  <c:v>#N/A</c:v>
                </c:pt>
                <c:pt idx="5">
                  <c:v>4.46</c:v>
                </c:pt>
                <c:pt idx="6">
                  <c:v>#N/A</c:v>
                </c:pt>
                <c:pt idx="7">
                  <c:v>4.57</c:v>
                </c:pt>
                <c:pt idx="8">
                  <c:v>#N/A</c:v>
                </c:pt>
                <c:pt idx="9">
                  <c:v>5.66</c:v>
                </c:pt>
              </c:numCache>
            </c:numRef>
          </c:val>
          <c:extLst>
            <c:ext xmlns:c16="http://schemas.microsoft.com/office/drawing/2014/chart" uri="{C3380CC4-5D6E-409C-BE32-E72D297353CC}">
              <c16:uniqueId val="{00000009-AA16-4CE9-82ED-159B9011E0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287</c:v>
                </c:pt>
                <c:pt idx="5">
                  <c:v>276</c:v>
                </c:pt>
                <c:pt idx="8">
                  <c:v>263</c:v>
                </c:pt>
                <c:pt idx="11">
                  <c:v>272</c:v>
                </c:pt>
                <c:pt idx="14">
                  <c:v>285</c:v>
                </c:pt>
              </c:numCache>
            </c:numRef>
          </c:val>
          <c:extLst>
            <c:ext xmlns:c16="http://schemas.microsoft.com/office/drawing/2014/chart" uri="{C3380CC4-5D6E-409C-BE32-E72D297353CC}">
              <c16:uniqueId val="{00000000-AE12-480B-A06D-B00B90D7F0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12-480B-A06D-B00B90D7F0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E12-480B-A06D-B00B90D7F0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c:v>
                </c:pt>
                <c:pt idx="3">
                  <c:v>8</c:v>
                </c:pt>
                <c:pt idx="6">
                  <c:v>9</c:v>
                </c:pt>
                <c:pt idx="9">
                  <c:v>12</c:v>
                </c:pt>
                <c:pt idx="12">
                  <c:v>15</c:v>
                </c:pt>
              </c:numCache>
            </c:numRef>
          </c:val>
          <c:extLst>
            <c:ext xmlns:c16="http://schemas.microsoft.com/office/drawing/2014/chart" uri="{C3380CC4-5D6E-409C-BE32-E72D297353CC}">
              <c16:uniqueId val="{00000003-AE12-480B-A06D-B00B90D7F0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78</c:v>
                </c:pt>
                <c:pt idx="3">
                  <c:v>66</c:v>
                </c:pt>
                <c:pt idx="6">
                  <c:v>70</c:v>
                </c:pt>
                <c:pt idx="9">
                  <c:v>68</c:v>
                </c:pt>
                <c:pt idx="12">
                  <c:v>71</c:v>
                </c:pt>
              </c:numCache>
            </c:numRef>
          </c:val>
          <c:extLst>
            <c:ext xmlns:c16="http://schemas.microsoft.com/office/drawing/2014/chart" uri="{C3380CC4-5D6E-409C-BE32-E72D297353CC}">
              <c16:uniqueId val="{00000004-AE12-480B-A06D-B00B90D7F0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12-480B-A06D-B00B90D7F0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12-480B-A06D-B00B90D7F0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372</c:v>
                </c:pt>
                <c:pt idx="3">
                  <c:v>344</c:v>
                </c:pt>
                <c:pt idx="6">
                  <c:v>294</c:v>
                </c:pt>
                <c:pt idx="9">
                  <c:v>300</c:v>
                </c:pt>
                <c:pt idx="12">
                  <c:v>273</c:v>
                </c:pt>
              </c:numCache>
            </c:numRef>
          </c:val>
          <c:extLst>
            <c:ext xmlns:c16="http://schemas.microsoft.com/office/drawing/2014/chart" uri="{C3380CC4-5D6E-409C-BE32-E72D297353CC}">
              <c16:uniqueId val="{00000007-AE12-480B-A06D-B00B90D7F0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179</c:v>
                </c:pt>
                <c:pt idx="2">
                  <c:v>#N/A</c:v>
                </c:pt>
                <c:pt idx="3">
                  <c:v>#N/A</c:v>
                </c:pt>
                <c:pt idx="4">
                  <c:v>142</c:v>
                </c:pt>
                <c:pt idx="5">
                  <c:v>#N/A</c:v>
                </c:pt>
                <c:pt idx="6">
                  <c:v>#N/A</c:v>
                </c:pt>
                <c:pt idx="7">
                  <c:v>110</c:v>
                </c:pt>
                <c:pt idx="8">
                  <c:v>#N/A</c:v>
                </c:pt>
                <c:pt idx="9">
                  <c:v>#N/A</c:v>
                </c:pt>
                <c:pt idx="10">
                  <c:v>108</c:v>
                </c:pt>
                <c:pt idx="11">
                  <c:v>#N/A</c:v>
                </c:pt>
                <c:pt idx="12">
                  <c:v>#N/A</c:v>
                </c:pt>
                <c:pt idx="13">
                  <c:v>74</c:v>
                </c:pt>
                <c:pt idx="14">
                  <c:v>#N/A</c:v>
                </c:pt>
              </c:numCache>
            </c:numRef>
          </c:val>
          <c:smooth val="0"/>
          <c:extLst>
            <c:ext xmlns:c16="http://schemas.microsoft.com/office/drawing/2014/chart" uri="{C3380CC4-5D6E-409C-BE32-E72D297353CC}">
              <c16:uniqueId val="{00000008-AE12-480B-A06D-B00B90D7F0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2820</c:v>
                </c:pt>
                <c:pt idx="5">
                  <c:v>2626</c:v>
                </c:pt>
                <c:pt idx="8">
                  <c:v>2464</c:v>
                </c:pt>
                <c:pt idx="11">
                  <c:v>2298</c:v>
                </c:pt>
                <c:pt idx="14">
                  <c:v>2183</c:v>
                </c:pt>
              </c:numCache>
            </c:numRef>
          </c:val>
          <c:extLst>
            <c:ext xmlns:c16="http://schemas.microsoft.com/office/drawing/2014/chart" uri="{C3380CC4-5D6E-409C-BE32-E72D297353CC}">
              <c16:uniqueId val="{00000000-C026-49DC-B984-06D327BFE5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026-49DC-B984-06D327BFE5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2497</c:v>
                </c:pt>
                <c:pt idx="5">
                  <c:v>3444</c:v>
                </c:pt>
                <c:pt idx="8">
                  <c:v>3195</c:v>
                </c:pt>
                <c:pt idx="11">
                  <c:v>3123</c:v>
                </c:pt>
                <c:pt idx="14">
                  <c:v>3196</c:v>
                </c:pt>
              </c:numCache>
            </c:numRef>
          </c:val>
          <c:extLst>
            <c:ext xmlns:c16="http://schemas.microsoft.com/office/drawing/2014/chart" uri="{C3380CC4-5D6E-409C-BE32-E72D297353CC}">
              <c16:uniqueId val="{00000002-C026-49DC-B984-06D327BFE5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26-49DC-B984-06D327BFE5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26-49DC-B984-06D327BFE5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26-49DC-B984-06D327BFE5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371</c:v>
                </c:pt>
                <c:pt idx="3">
                  <c:v>430</c:v>
                </c:pt>
                <c:pt idx="6">
                  <c:v>442</c:v>
                </c:pt>
                <c:pt idx="9">
                  <c:v>412</c:v>
                </c:pt>
                <c:pt idx="12">
                  <c:v>452</c:v>
                </c:pt>
              </c:numCache>
            </c:numRef>
          </c:val>
          <c:extLst>
            <c:ext xmlns:c16="http://schemas.microsoft.com/office/drawing/2014/chart" uri="{C3380CC4-5D6E-409C-BE32-E72D297353CC}">
              <c16:uniqueId val="{00000006-C026-49DC-B984-06D327BFE5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33</c:v>
                </c:pt>
                <c:pt idx="3">
                  <c:v>97</c:v>
                </c:pt>
                <c:pt idx="6">
                  <c:v>104</c:v>
                </c:pt>
                <c:pt idx="9">
                  <c:v>97</c:v>
                </c:pt>
                <c:pt idx="12">
                  <c:v>107</c:v>
                </c:pt>
              </c:numCache>
            </c:numRef>
          </c:val>
          <c:extLst>
            <c:ext xmlns:c16="http://schemas.microsoft.com/office/drawing/2014/chart" uri="{C3380CC4-5D6E-409C-BE32-E72D297353CC}">
              <c16:uniqueId val="{00000007-C026-49DC-B984-06D327BFE5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856</c:v>
                </c:pt>
                <c:pt idx="3">
                  <c:v>793</c:v>
                </c:pt>
                <c:pt idx="6">
                  <c:v>773</c:v>
                </c:pt>
                <c:pt idx="9">
                  <c:v>816</c:v>
                </c:pt>
                <c:pt idx="12">
                  <c:v>912</c:v>
                </c:pt>
              </c:numCache>
            </c:numRef>
          </c:val>
          <c:extLst>
            <c:ext xmlns:c16="http://schemas.microsoft.com/office/drawing/2014/chart" uri="{C3380CC4-5D6E-409C-BE32-E72D297353CC}">
              <c16:uniqueId val="{00000008-C026-49DC-B984-06D327BFE5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026-49DC-B984-06D327BFE5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2441</c:v>
                </c:pt>
                <c:pt idx="3">
                  <c:v>2157</c:v>
                </c:pt>
                <c:pt idx="6">
                  <c:v>1886</c:v>
                </c:pt>
                <c:pt idx="9">
                  <c:v>1635</c:v>
                </c:pt>
                <c:pt idx="12">
                  <c:v>1415</c:v>
                </c:pt>
              </c:numCache>
            </c:numRef>
          </c:val>
          <c:extLst>
            <c:ext xmlns:c16="http://schemas.microsoft.com/office/drawing/2014/chart" uri="{C3380CC4-5D6E-409C-BE32-E72D297353CC}">
              <c16:uniqueId val="{0000000A-C026-49DC-B984-06D327BFE52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026-49DC-B984-06D327BFE52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1176</c:v>
                </c:pt>
                <c:pt idx="1">
                  <c:v>1247</c:v>
                </c:pt>
                <c:pt idx="2">
                  <c:v>1297</c:v>
                </c:pt>
              </c:numCache>
            </c:numRef>
          </c:val>
          <c:extLst>
            <c:ext xmlns:c16="http://schemas.microsoft.com/office/drawing/2014/chart" uri="{C3380CC4-5D6E-409C-BE32-E72D297353CC}">
              <c16:uniqueId val="{00000000-EDAC-4782-B4D9-A2FD4BE059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54</c:v>
                </c:pt>
                <c:pt idx="1">
                  <c:v>54</c:v>
                </c:pt>
                <c:pt idx="2">
                  <c:v>54</c:v>
                </c:pt>
              </c:numCache>
            </c:numRef>
          </c:val>
          <c:extLst>
            <c:ext xmlns:c16="http://schemas.microsoft.com/office/drawing/2014/chart" uri="{C3380CC4-5D6E-409C-BE32-E72D297353CC}">
              <c16:uniqueId val="{00000001-EDAC-4782-B4D9-A2FD4BE059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1830</c:v>
                </c:pt>
                <c:pt idx="1">
                  <c:v>1600</c:v>
                </c:pt>
                <c:pt idx="2">
                  <c:v>1731</c:v>
                </c:pt>
              </c:numCache>
            </c:numRef>
          </c:val>
          <c:extLst>
            <c:ext xmlns:c16="http://schemas.microsoft.com/office/drawing/2014/chart" uri="{C3380CC4-5D6E-409C-BE32-E72D297353CC}">
              <c16:uniqueId val="{00000002-EDAC-4782-B4D9-A2FD4BE059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3,511
3,475
90.47
3,437,994
3,307,069
130,924
2,310,554
1,172,498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04850" y="443484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値が高いほど財政力が強いとされる財政力指数は、対前年度から０．０２ポイント低くなってはいますが、（令和元年度～令和３年度の３ヶ年平均）は、類似団体内平均値と同数値であり、ここ数年、大きな変動はありません。</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しかし、人口減少や全国平均を上回る高齢化率（令和３年度末４７</a:t>
          </a:r>
          <a:r>
            <a:rPr kumimoji="1" lang="en-US" altLang="ja-JP" sz="1250">
              <a:latin typeface="ＭＳ Ｐゴシック" panose="020B0600070205080204" pitchFamily="50" charset="-128"/>
              <a:ea typeface="ＭＳ Ｐゴシック" panose="020B0600070205080204" pitchFamily="50" charset="-128"/>
            </a:rPr>
            <a:t>.</a:t>
          </a:r>
          <a:r>
            <a:rPr kumimoji="1" lang="ja-JP" altLang="en-US" sz="1250">
              <a:latin typeface="ＭＳ Ｐゴシック" panose="020B0600070205080204" pitchFamily="50" charset="-128"/>
              <a:ea typeface="ＭＳ Ｐゴシック" panose="020B0600070205080204" pitchFamily="50" charset="-128"/>
            </a:rPr>
            <a:t>０％）に加え、町内に中心となる産業がないこと等により財政基盤が弱く大変厳しい財政力指数となっていることに変わりありません。</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今後においても財政指数の大きな改善は望めないため、公共施設の統廃合を含めた具体案の検討を進めていきます。</a:t>
          </a:r>
          <a:endParaRPr kumimoji="1" lang="en-US" altLang="ja-JP" sz="125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12277</xdr:rowOff>
    </xdr:from>
    <xdr:to>
      <xdr:col>23</xdr:col>
      <xdr:colOff>133350</xdr:colOff>
      <xdr:row>44</xdr:row>
      <xdr:rowOff>28363</xdr:rowOff>
    </xdr:to>
    <xdr:cxnSp macro="">
      <xdr:nvCxnSpPr>
        <xdr:cNvPr id="68" name="直線コネクタ 67"/>
        <xdr:cNvCxnSpPr/>
      </xdr:nvCxnSpPr>
      <xdr:spPr>
        <a:xfrm>
          <a:off x="4114800" y="755607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121090</xdr:rowOff>
    </xdr:from>
    <xdr:ext cx="762000" cy="259045"/>
    <xdr:sp macro="" textlink="">
      <xdr:nvSpPr>
        <xdr:cNvPr id="69" name="財政力平均値テキスト"/>
        <xdr:cNvSpPr txBox="1"/>
      </xdr:nvSpPr>
      <xdr:spPr>
        <a:xfrm>
          <a:off x="5041900" y="749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12277</xdr:rowOff>
    </xdr:from>
    <xdr:to>
      <xdr:col>19</xdr:col>
      <xdr:colOff>133350</xdr:colOff>
      <xdr:row>44</xdr:row>
      <xdr:rowOff>12277</xdr:rowOff>
    </xdr:to>
    <xdr:cxnSp macro="">
      <xdr:nvCxnSpPr>
        <xdr:cNvPr id="71" name="直線コネクタ 70"/>
        <xdr:cNvCxnSpPr/>
      </xdr:nvCxnSpPr>
      <xdr:spPr>
        <a:xfrm>
          <a:off x="3225800" y="75560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132927</xdr:rowOff>
    </xdr:from>
    <xdr:to>
      <xdr:col>19</xdr:col>
      <xdr:colOff>184150</xdr:colOff>
      <xdr:row>44</xdr:row>
      <xdr:rowOff>63077</xdr:rowOff>
    </xdr:to>
    <xdr:sp macro="" textlink="">
      <xdr:nvSpPr>
        <xdr:cNvPr id="72" name="フローチャート: 判断 71"/>
        <xdr:cNvSpPr/>
      </xdr:nvSpPr>
      <xdr:spPr>
        <a:xfrm>
          <a:off x="4064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47854</xdr:rowOff>
    </xdr:from>
    <xdr:ext cx="736600" cy="259045"/>
    <xdr:sp macro="" textlink="">
      <xdr:nvSpPr>
        <xdr:cNvPr id="73" name="テキスト ボックス 72"/>
        <xdr:cNvSpPr txBox="1"/>
      </xdr:nvSpPr>
      <xdr:spPr>
        <a:xfrm>
          <a:off x="3733800" y="759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12277</xdr:rowOff>
    </xdr:from>
    <xdr:to>
      <xdr:col>15</xdr:col>
      <xdr:colOff>82550</xdr:colOff>
      <xdr:row>44</xdr:row>
      <xdr:rowOff>12277</xdr:rowOff>
    </xdr:to>
    <xdr:cxnSp macro="">
      <xdr:nvCxnSpPr>
        <xdr:cNvPr id="74" name="直線コネクタ 73"/>
        <xdr:cNvCxnSpPr/>
      </xdr:nvCxnSpPr>
      <xdr:spPr>
        <a:xfrm>
          <a:off x="2336800" y="75560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76" name="テキスト ボックス 75"/>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12277</xdr:rowOff>
    </xdr:from>
    <xdr:to>
      <xdr:col>11</xdr:col>
      <xdr:colOff>31750</xdr:colOff>
      <xdr:row>44</xdr:row>
      <xdr:rowOff>20320</xdr:rowOff>
    </xdr:to>
    <xdr:cxnSp macro="">
      <xdr:nvCxnSpPr>
        <xdr:cNvPr id="77" name="直線コネクタ 76"/>
        <xdr:cNvCxnSpPr/>
      </xdr:nvCxnSpPr>
      <xdr:spPr>
        <a:xfrm flipV="1">
          <a:off x="1447800" y="75560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47854</xdr:rowOff>
    </xdr:from>
    <xdr:ext cx="762000" cy="259045"/>
    <xdr:sp macro="" textlink="">
      <xdr:nvSpPr>
        <xdr:cNvPr id="79" name="テキスト ボックス 78"/>
        <xdr:cNvSpPr txBox="1"/>
      </xdr:nvSpPr>
      <xdr:spPr>
        <a:xfrm>
          <a:off x="1955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80" name="フローチャート: 判断 79"/>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88071</xdr:rowOff>
    </xdr:from>
    <xdr:ext cx="762000" cy="259045"/>
    <xdr:sp macro="" textlink="">
      <xdr:nvSpPr>
        <xdr:cNvPr id="81" name="テキスト ボックス 80"/>
        <xdr:cNvSpPr txBox="1"/>
      </xdr:nvSpPr>
      <xdr:spPr>
        <a:xfrm>
          <a:off x="1066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87" name="楕円 86"/>
        <xdr:cNvSpPr/>
      </xdr:nvSpPr>
      <xdr:spPr>
        <a:xfrm>
          <a:off x="49022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165540</xdr:rowOff>
    </xdr:from>
    <xdr:ext cx="762000" cy="259045"/>
    <xdr:sp macro="" textlink="">
      <xdr:nvSpPr>
        <xdr:cNvPr id="88" name="財政力該当値テキスト"/>
        <xdr:cNvSpPr txBox="1"/>
      </xdr:nvSpPr>
      <xdr:spPr>
        <a:xfrm>
          <a:off x="50419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132927</xdr:rowOff>
    </xdr:from>
    <xdr:to>
      <xdr:col>19</xdr:col>
      <xdr:colOff>184150</xdr:colOff>
      <xdr:row>44</xdr:row>
      <xdr:rowOff>63077</xdr:rowOff>
    </xdr:to>
    <xdr:sp macro="" textlink="">
      <xdr:nvSpPr>
        <xdr:cNvPr id="89" name="楕円 88"/>
        <xdr:cNvSpPr/>
      </xdr:nvSpPr>
      <xdr:spPr>
        <a:xfrm>
          <a:off x="4064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73254</xdr:rowOff>
    </xdr:from>
    <xdr:ext cx="736600" cy="259045"/>
    <xdr:sp macro="" textlink="">
      <xdr:nvSpPr>
        <xdr:cNvPr id="90" name="テキスト ボックス 89"/>
        <xdr:cNvSpPr txBox="1"/>
      </xdr:nvSpPr>
      <xdr:spPr>
        <a:xfrm>
          <a:off x="3733800" y="727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132927</xdr:rowOff>
    </xdr:from>
    <xdr:to>
      <xdr:col>15</xdr:col>
      <xdr:colOff>133350</xdr:colOff>
      <xdr:row>44</xdr:row>
      <xdr:rowOff>63077</xdr:rowOff>
    </xdr:to>
    <xdr:sp macro="" textlink="">
      <xdr:nvSpPr>
        <xdr:cNvPr id="91" name="楕円 90"/>
        <xdr:cNvSpPr/>
      </xdr:nvSpPr>
      <xdr:spPr>
        <a:xfrm>
          <a:off x="3175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73254</xdr:rowOff>
    </xdr:from>
    <xdr:ext cx="762000" cy="259045"/>
    <xdr:sp macro="" textlink="">
      <xdr:nvSpPr>
        <xdr:cNvPr id="92" name="テキスト ボックス 91"/>
        <xdr:cNvSpPr txBox="1"/>
      </xdr:nvSpPr>
      <xdr:spPr>
        <a:xfrm>
          <a:off x="2844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132927</xdr:rowOff>
    </xdr:from>
    <xdr:to>
      <xdr:col>11</xdr:col>
      <xdr:colOff>82550</xdr:colOff>
      <xdr:row>44</xdr:row>
      <xdr:rowOff>63077</xdr:rowOff>
    </xdr:to>
    <xdr:sp macro="" textlink="">
      <xdr:nvSpPr>
        <xdr:cNvPr id="93" name="楕円 92"/>
        <xdr:cNvSpPr/>
      </xdr:nvSpPr>
      <xdr:spPr>
        <a:xfrm>
          <a:off x="2286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94" name="テキスト ボックス 93"/>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5" name="楕円 94"/>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81297</xdr:rowOff>
    </xdr:from>
    <xdr:ext cx="762000" cy="259045"/>
    <xdr:sp macro="" textlink="">
      <xdr:nvSpPr>
        <xdr:cNvPr id="96" name="テキスト ボックス 95"/>
        <xdr:cNvSpPr txBox="1"/>
      </xdr:nvSpPr>
      <xdr:spPr>
        <a:xfrm>
          <a:off x="1066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財政構造の弾力性を測る指数として用いられており、数値が低いほど良いとされています。類似団体の平均値から、９．１ポイント低くなっており、対前年度からは、６．５ポイント低く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この要因としては、経常経費一般財源の地方交付税の増加（約２億３千６百万円）が大きく影響していると考えられます。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今後は、地方税等使途に制限がない経常的な収入が減少していくことが予測されるため、この水準を維持していくために義務的経費の削減に努める必要があります。</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141478</xdr:rowOff>
    </xdr:from>
    <xdr:to>
      <xdr:col>23</xdr:col>
      <xdr:colOff>133350</xdr:colOff>
      <xdr:row>67</xdr:row>
      <xdr:rowOff>65532</xdr:rowOff>
    </xdr:to>
    <xdr:cxnSp macro="">
      <xdr:nvCxnSpPr>
        <xdr:cNvPr id="124" name="直線コネクタ 123"/>
        <xdr:cNvCxnSpPr/>
      </xdr:nvCxnSpPr>
      <xdr:spPr>
        <a:xfrm flipV="1">
          <a:off x="4953000" y="10085578"/>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5"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6" name="直線コネクタ 125"/>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56405</xdr:rowOff>
    </xdr:from>
    <xdr:ext cx="762000" cy="259045"/>
    <xdr:sp macro="" textlink="">
      <xdr:nvSpPr>
        <xdr:cNvPr id="127" name="財政構造の弾力性最大値テキスト"/>
        <xdr:cNvSpPr txBox="1"/>
      </xdr:nvSpPr>
      <xdr:spPr>
        <a:xfrm>
          <a:off x="5041900" y="982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141478</xdr:rowOff>
    </xdr:from>
    <xdr:to>
      <xdr:col>24</xdr:col>
      <xdr:colOff>12700</xdr:colOff>
      <xdr:row>58</xdr:row>
      <xdr:rowOff>141478</xdr:rowOff>
    </xdr:to>
    <xdr:cxnSp macro="">
      <xdr:nvCxnSpPr>
        <xdr:cNvPr id="128" name="直線コネクタ 127"/>
        <xdr:cNvCxnSpPr/>
      </xdr:nvCxnSpPr>
      <xdr:spPr>
        <a:xfrm>
          <a:off x="4864100" y="1008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56642</xdr:rowOff>
    </xdr:from>
    <xdr:to>
      <xdr:col>23</xdr:col>
      <xdr:colOff>133350</xdr:colOff>
      <xdr:row>63</xdr:row>
      <xdr:rowOff>27432</xdr:rowOff>
    </xdr:to>
    <xdr:cxnSp macro="">
      <xdr:nvCxnSpPr>
        <xdr:cNvPr id="129" name="直線コネクタ 128"/>
        <xdr:cNvCxnSpPr/>
      </xdr:nvCxnSpPr>
      <xdr:spPr>
        <a:xfrm flipV="1">
          <a:off x="4114800" y="10515092"/>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74185</xdr:rowOff>
    </xdr:from>
    <xdr:ext cx="762000" cy="259045"/>
    <xdr:sp macro="" textlink="">
      <xdr:nvSpPr>
        <xdr:cNvPr id="130" name="財政構造の弾力性平均値テキスト"/>
        <xdr:cNvSpPr txBox="1"/>
      </xdr:nvSpPr>
      <xdr:spPr>
        <a:xfrm>
          <a:off x="5041900" y="1087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31" name="フローチャート: 判断 130"/>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27432</xdr:rowOff>
    </xdr:from>
    <xdr:to>
      <xdr:col>19</xdr:col>
      <xdr:colOff>133350</xdr:colOff>
      <xdr:row>64</xdr:row>
      <xdr:rowOff>145542</xdr:rowOff>
    </xdr:to>
    <xdr:cxnSp macro="">
      <xdr:nvCxnSpPr>
        <xdr:cNvPr id="132" name="直線コネクタ 131"/>
        <xdr:cNvCxnSpPr/>
      </xdr:nvCxnSpPr>
      <xdr:spPr>
        <a:xfrm flipV="1">
          <a:off x="3225800" y="10828782"/>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508</xdr:rowOff>
    </xdr:from>
    <xdr:to>
      <xdr:col>19</xdr:col>
      <xdr:colOff>184150</xdr:colOff>
      <xdr:row>65</xdr:row>
      <xdr:rowOff>102108</xdr:rowOff>
    </xdr:to>
    <xdr:sp macro="" textlink="">
      <xdr:nvSpPr>
        <xdr:cNvPr id="133" name="フローチャート: 判断 132"/>
        <xdr:cNvSpPr/>
      </xdr:nvSpPr>
      <xdr:spPr>
        <a:xfrm>
          <a:off x="4064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34" name="テキスト ボックス 133"/>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106934</xdr:rowOff>
    </xdr:from>
    <xdr:to>
      <xdr:col>15</xdr:col>
      <xdr:colOff>82550</xdr:colOff>
      <xdr:row>64</xdr:row>
      <xdr:rowOff>145542</xdr:rowOff>
    </xdr:to>
    <xdr:cxnSp macro="">
      <xdr:nvCxnSpPr>
        <xdr:cNvPr id="135" name="直線コネクタ 134"/>
        <xdr:cNvCxnSpPr/>
      </xdr:nvCxnSpPr>
      <xdr:spPr>
        <a:xfrm>
          <a:off x="2336800" y="1107973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48768</xdr:rowOff>
    </xdr:from>
    <xdr:to>
      <xdr:col>15</xdr:col>
      <xdr:colOff>133350</xdr:colOff>
      <xdr:row>65</xdr:row>
      <xdr:rowOff>150368</xdr:rowOff>
    </xdr:to>
    <xdr:sp macro="" textlink="">
      <xdr:nvSpPr>
        <xdr:cNvPr id="136" name="フローチャート: 判断 135"/>
        <xdr:cNvSpPr/>
      </xdr:nvSpPr>
      <xdr:spPr>
        <a:xfrm>
          <a:off x="3175000" y="1119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135145</xdr:rowOff>
    </xdr:from>
    <xdr:ext cx="762000" cy="259045"/>
    <xdr:sp macro="" textlink="">
      <xdr:nvSpPr>
        <xdr:cNvPr id="137" name="テキスト ボックス 136"/>
        <xdr:cNvSpPr txBox="1"/>
      </xdr:nvSpPr>
      <xdr:spPr>
        <a:xfrm>
          <a:off x="2844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106934</xdr:rowOff>
    </xdr:from>
    <xdr:to>
      <xdr:col>11</xdr:col>
      <xdr:colOff>31750</xdr:colOff>
      <xdr:row>64</xdr:row>
      <xdr:rowOff>145542</xdr:rowOff>
    </xdr:to>
    <xdr:cxnSp macro="">
      <xdr:nvCxnSpPr>
        <xdr:cNvPr id="138" name="直線コネクタ 137"/>
        <xdr:cNvCxnSpPr/>
      </xdr:nvCxnSpPr>
      <xdr:spPr>
        <a:xfrm flipV="1">
          <a:off x="1447800" y="1107973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39" name="フローチャート: 判断 138"/>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40" name="テキスト ボックス 139"/>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1" name="フローチャート: 判断 140"/>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42" name="テキスト ボックス 141"/>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5842</xdr:rowOff>
    </xdr:from>
    <xdr:to>
      <xdr:col>23</xdr:col>
      <xdr:colOff>184150</xdr:colOff>
      <xdr:row>61</xdr:row>
      <xdr:rowOff>107442</xdr:rowOff>
    </xdr:to>
    <xdr:sp macro="" textlink="">
      <xdr:nvSpPr>
        <xdr:cNvPr id="148" name="楕円 147"/>
        <xdr:cNvSpPr/>
      </xdr:nvSpPr>
      <xdr:spPr>
        <a:xfrm>
          <a:off x="49022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22369</xdr:rowOff>
    </xdr:from>
    <xdr:ext cx="762000" cy="259045"/>
    <xdr:sp macro="" textlink="">
      <xdr:nvSpPr>
        <xdr:cNvPr id="149" name="財政構造の弾力性該当値テキスト"/>
        <xdr:cNvSpPr txBox="1"/>
      </xdr:nvSpPr>
      <xdr:spPr>
        <a:xfrm>
          <a:off x="5041900" y="1030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148082</xdr:rowOff>
    </xdr:from>
    <xdr:to>
      <xdr:col>19</xdr:col>
      <xdr:colOff>184150</xdr:colOff>
      <xdr:row>63</xdr:row>
      <xdr:rowOff>78232</xdr:rowOff>
    </xdr:to>
    <xdr:sp macro="" textlink="">
      <xdr:nvSpPr>
        <xdr:cNvPr id="150" name="楕円 149"/>
        <xdr:cNvSpPr/>
      </xdr:nvSpPr>
      <xdr:spPr>
        <a:xfrm>
          <a:off x="4064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88409</xdr:rowOff>
    </xdr:from>
    <xdr:ext cx="736600" cy="259045"/>
    <xdr:sp macro="" textlink="">
      <xdr:nvSpPr>
        <xdr:cNvPr id="151" name="テキスト ボックス 150"/>
        <xdr:cNvSpPr txBox="1"/>
      </xdr:nvSpPr>
      <xdr:spPr>
        <a:xfrm>
          <a:off x="3733800" y="1054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94742</xdr:rowOff>
    </xdr:from>
    <xdr:to>
      <xdr:col>15</xdr:col>
      <xdr:colOff>133350</xdr:colOff>
      <xdr:row>65</xdr:row>
      <xdr:rowOff>24892</xdr:rowOff>
    </xdr:to>
    <xdr:sp macro="" textlink="">
      <xdr:nvSpPr>
        <xdr:cNvPr id="152" name="楕円 151"/>
        <xdr:cNvSpPr/>
      </xdr:nvSpPr>
      <xdr:spPr>
        <a:xfrm>
          <a:off x="3175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35069</xdr:rowOff>
    </xdr:from>
    <xdr:ext cx="762000" cy="259045"/>
    <xdr:sp macro="" textlink="">
      <xdr:nvSpPr>
        <xdr:cNvPr id="153" name="テキスト ボックス 152"/>
        <xdr:cNvSpPr txBox="1"/>
      </xdr:nvSpPr>
      <xdr:spPr>
        <a:xfrm>
          <a:off x="2844800" y="1083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56134</xdr:rowOff>
    </xdr:from>
    <xdr:to>
      <xdr:col>11</xdr:col>
      <xdr:colOff>82550</xdr:colOff>
      <xdr:row>64</xdr:row>
      <xdr:rowOff>157734</xdr:rowOff>
    </xdr:to>
    <xdr:sp macro="" textlink="">
      <xdr:nvSpPr>
        <xdr:cNvPr id="154" name="楕円 153"/>
        <xdr:cNvSpPr/>
      </xdr:nvSpPr>
      <xdr:spPr>
        <a:xfrm>
          <a:off x="2286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167911</xdr:rowOff>
    </xdr:from>
    <xdr:ext cx="762000" cy="259045"/>
    <xdr:sp macro="" textlink="">
      <xdr:nvSpPr>
        <xdr:cNvPr id="155" name="テキスト ボックス 154"/>
        <xdr:cNvSpPr txBox="1"/>
      </xdr:nvSpPr>
      <xdr:spPr>
        <a:xfrm>
          <a:off x="1955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94742</xdr:rowOff>
    </xdr:from>
    <xdr:to>
      <xdr:col>7</xdr:col>
      <xdr:colOff>31750</xdr:colOff>
      <xdr:row>65</xdr:row>
      <xdr:rowOff>24892</xdr:rowOff>
    </xdr:to>
    <xdr:sp macro="" textlink="">
      <xdr:nvSpPr>
        <xdr:cNvPr id="156" name="楕円 155"/>
        <xdr:cNvSpPr/>
      </xdr:nvSpPr>
      <xdr:spPr>
        <a:xfrm>
          <a:off x="1397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35069</xdr:rowOff>
    </xdr:from>
    <xdr:ext cx="762000" cy="259045"/>
    <xdr:sp macro="" textlink="">
      <xdr:nvSpPr>
        <xdr:cNvPr id="157" name="テキスト ボックス 156"/>
        <xdr:cNvSpPr txBox="1"/>
      </xdr:nvSpPr>
      <xdr:spPr>
        <a:xfrm>
          <a:off x="1066800" y="1083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[339,969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対前年度と比較した決算総額は、人件費が２３，０４０千円の増、物件費が４１，９２０千円の減、補助費等は３２４，９５６千円の減になり</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人当たり１０，４４１円の増加となりました。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この要因は、会計年度任用職員制度による人件費の増加がある一方で、特別定額給付金事業の終了、旧診療所解体工事の完了による減少もあるが、経常経費一般財源の地方交付税の増加が大きく影響していると考えられ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今後は、自主運行バス事業の外部委託など人件費の削減に向けた取り組みを行っていきます。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7" name="直線コネクタ 186"/>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88" name="人件費・物件費等の状況最小値テキスト"/>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89" name="直線コネクタ 188"/>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0" name="人件費・物件費等の状況最大値テキスト"/>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1" name="直線コネクタ 190"/>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124251</xdr:rowOff>
    </xdr:from>
    <xdr:to>
      <xdr:col>23</xdr:col>
      <xdr:colOff>133350</xdr:colOff>
      <xdr:row>80</xdr:row>
      <xdr:rowOff>138247</xdr:rowOff>
    </xdr:to>
    <xdr:cxnSp macro="">
      <xdr:nvCxnSpPr>
        <xdr:cNvPr id="192" name="直線コネクタ 191"/>
        <xdr:cNvCxnSpPr/>
      </xdr:nvCxnSpPr>
      <xdr:spPr>
        <a:xfrm>
          <a:off x="4114800" y="13840251"/>
          <a:ext cx="8382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8731</xdr:rowOff>
    </xdr:from>
    <xdr:ext cx="762000" cy="259045"/>
    <xdr:sp macro="" textlink="">
      <xdr:nvSpPr>
        <xdr:cNvPr id="193" name="人件費・物件費等の状況平均値テキスト"/>
        <xdr:cNvSpPr txBox="1"/>
      </xdr:nvSpPr>
      <xdr:spPr>
        <a:xfrm>
          <a:off x="5041900" y="13896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4" name="フローチャート: 判断 193"/>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61666</xdr:rowOff>
    </xdr:from>
    <xdr:to>
      <xdr:col>19</xdr:col>
      <xdr:colOff>133350</xdr:colOff>
      <xdr:row>80</xdr:row>
      <xdr:rowOff>124251</xdr:rowOff>
    </xdr:to>
    <xdr:cxnSp macro="">
      <xdr:nvCxnSpPr>
        <xdr:cNvPr id="195" name="直線コネクタ 194"/>
        <xdr:cNvCxnSpPr/>
      </xdr:nvCxnSpPr>
      <xdr:spPr>
        <a:xfrm>
          <a:off x="3225800" y="13777666"/>
          <a:ext cx="889000" cy="6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21769</xdr:rowOff>
    </xdr:from>
    <xdr:to>
      <xdr:col>19</xdr:col>
      <xdr:colOff>184150</xdr:colOff>
      <xdr:row>81</xdr:row>
      <xdr:rowOff>123369</xdr:rowOff>
    </xdr:to>
    <xdr:sp macro="" textlink="">
      <xdr:nvSpPr>
        <xdr:cNvPr id="196" name="フローチャート: 判断 195"/>
        <xdr:cNvSpPr/>
      </xdr:nvSpPr>
      <xdr:spPr>
        <a:xfrm>
          <a:off x="4064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108146</xdr:rowOff>
    </xdr:from>
    <xdr:ext cx="736600" cy="259045"/>
    <xdr:sp macro="" textlink="">
      <xdr:nvSpPr>
        <xdr:cNvPr id="197" name="テキスト ボックス 196"/>
        <xdr:cNvSpPr txBox="1"/>
      </xdr:nvSpPr>
      <xdr:spPr>
        <a:xfrm>
          <a:off x="3733800" y="1399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61666</xdr:rowOff>
    </xdr:from>
    <xdr:to>
      <xdr:col>15</xdr:col>
      <xdr:colOff>82550</xdr:colOff>
      <xdr:row>82</xdr:row>
      <xdr:rowOff>152512</xdr:rowOff>
    </xdr:to>
    <xdr:cxnSp macro="">
      <xdr:nvCxnSpPr>
        <xdr:cNvPr id="198" name="直線コネクタ 197"/>
        <xdr:cNvCxnSpPr/>
      </xdr:nvCxnSpPr>
      <xdr:spPr>
        <a:xfrm flipV="1">
          <a:off x="2336800" y="13777666"/>
          <a:ext cx="889000" cy="4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126067</xdr:rowOff>
    </xdr:from>
    <xdr:to>
      <xdr:col>15</xdr:col>
      <xdr:colOff>133350</xdr:colOff>
      <xdr:row>81</xdr:row>
      <xdr:rowOff>56217</xdr:rowOff>
    </xdr:to>
    <xdr:sp macro="" textlink="">
      <xdr:nvSpPr>
        <xdr:cNvPr id="199" name="フローチャート: 判断 198"/>
        <xdr:cNvSpPr/>
      </xdr:nvSpPr>
      <xdr:spPr>
        <a:xfrm>
          <a:off x="3175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40994</xdr:rowOff>
    </xdr:from>
    <xdr:ext cx="762000" cy="259045"/>
    <xdr:sp macro="" textlink="">
      <xdr:nvSpPr>
        <xdr:cNvPr id="200" name="テキスト ボックス 199"/>
        <xdr:cNvSpPr txBox="1"/>
      </xdr:nvSpPr>
      <xdr:spPr>
        <a:xfrm>
          <a:off x="2844800" y="139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83657</xdr:rowOff>
    </xdr:from>
    <xdr:to>
      <xdr:col>11</xdr:col>
      <xdr:colOff>31750</xdr:colOff>
      <xdr:row>82</xdr:row>
      <xdr:rowOff>152512</xdr:rowOff>
    </xdr:to>
    <xdr:cxnSp macro="">
      <xdr:nvCxnSpPr>
        <xdr:cNvPr id="201" name="直線コネクタ 200"/>
        <xdr:cNvCxnSpPr/>
      </xdr:nvCxnSpPr>
      <xdr:spPr>
        <a:xfrm>
          <a:off x="1447800" y="13799657"/>
          <a:ext cx="889000" cy="4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125233</xdr:rowOff>
    </xdr:from>
    <xdr:to>
      <xdr:col>11</xdr:col>
      <xdr:colOff>82550</xdr:colOff>
      <xdr:row>81</xdr:row>
      <xdr:rowOff>55383</xdr:rowOff>
    </xdr:to>
    <xdr:sp macro="" textlink="">
      <xdr:nvSpPr>
        <xdr:cNvPr id="202" name="フローチャート: 判断 201"/>
        <xdr:cNvSpPr/>
      </xdr:nvSpPr>
      <xdr:spPr>
        <a:xfrm>
          <a:off x="2286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65560</xdr:rowOff>
    </xdr:from>
    <xdr:ext cx="762000" cy="259045"/>
    <xdr:sp macro="" textlink="">
      <xdr:nvSpPr>
        <xdr:cNvPr id="203" name="テキスト ボックス 202"/>
        <xdr:cNvSpPr txBox="1"/>
      </xdr:nvSpPr>
      <xdr:spPr>
        <a:xfrm>
          <a:off x="1955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107375</xdr:rowOff>
    </xdr:from>
    <xdr:to>
      <xdr:col>7</xdr:col>
      <xdr:colOff>31750</xdr:colOff>
      <xdr:row>81</xdr:row>
      <xdr:rowOff>37525</xdr:rowOff>
    </xdr:to>
    <xdr:sp macro="" textlink="">
      <xdr:nvSpPr>
        <xdr:cNvPr id="204" name="フローチャート: 判断 203"/>
        <xdr:cNvSpPr/>
      </xdr:nvSpPr>
      <xdr:spPr>
        <a:xfrm>
          <a:off x="1397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22302</xdr:rowOff>
    </xdr:from>
    <xdr:ext cx="762000" cy="259045"/>
    <xdr:sp macro="" textlink="">
      <xdr:nvSpPr>
        <xdr:cNvPr id="205" name="テキスト ボックス 204"/>
        <xdr:cNvSpPr txBox="1"/>
      </xdr:nvSpPr>
      <xdr:spPr>
        <a:xfrm>
          <a:off x="1066800" y="1390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87447</xdr:rowOff>
    </xdr:from>
    <xdr:to>
      <xdr:col>23</xdr:col>
      <xdr:colOff>184150</xdr:colOff>
      <xdr:row>81</xdr:row>
      <xdr:rowOff>17597</xdr:rowOff>
    </xdr:to>
    <xdr:sp macro="" textlink="">
      <xdr:nvSpPr>
        <xdr:cNvPr id="211" name="楕円 210"/>
        <xdr:cNvSpPr/>
      </xdr:nvSpPr>
      <xdr:spPr>
        <a:xfrm>
          <a:off x="4902200" y="1380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103974</xdr:rowOff>
    </xdr:from>
    <xdr:ext cx="762000" cy="259045"/>
    <xdr:sp macro="" textlink="">
      <xdr:nvSpPr>
        <xdr:cNvPr id="212" name="人件費・物件費等の状況該当値テキスト"/>
        <xdr:cNvSpPr txBox="1"/>
      </xdr:nvSpPr>
      <xdr:spPr>
        <a:xfrm>
          <a:off x="5041900" y="1364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73451</xdr:rowOff>
    </xdr:from>
    <xdr:to>
      <xdr:col>19</xdr:col>
      <xdr:colOff>184150</xdr:colOff>
      <xdr:row>81</xdr:row>
      <xdr:rowOff>3601</xdr:rowOff>
    </xdr:to>
    <xdr:sp macro="" textlink="">
      <xdr:nvSpPr>
        <xdr:cNvPr id="213" name="楕円 212"/>
        <xdr:cNvSpPr/>
      </xdr:nvSpPr>
      <xdr:spPr>
        <a:xfrm>
          <a:off x="4064000" y="137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13778</xdr:rowOff>
    </xdr:from>
    <xdr:ext cx="736600" cy="259045"/>
    <xdr:sp macro="" textlink="">
      <xdr:nvSpPr>
        <xdr:cNvPr id="214" name="テキスト ボックス 213"/>
        <xdr:cNvSpPr txBox="1"/>
      </xdr:nvSpPr>
      <xdr:spPr>
        <a:xfrm>
          <a:off x="3733800" y="13558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10866</xdr:rowOff>
    </xdr:from>
    <xdr:to>
      <xdr:col>15</xdr:col>
      <xdr:colOff>133350</xdr:colOff>
      <xdr:row>80</xdr:row>
      <xdr:rowOff>112466</xdr:rowOff>
    </xdr:to>
    <xdr:sp macro="" textlink="">
      <xdr:nvSpPr>
        <xdr:cNvPr id="215" name="楕円 214"/>
        <xdr:cNvSpPr/>
      </xdr:nvSpPr>
      <xdr:spPr>
        <a:xfrm>
          <a:off x="3175000" y="137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122643</xdr:rowOff>
    </xdr:from>
    <xdr:ext cx="762000" cy="259045"/>
    <xdr:sp macro="" textlink="">
      <xdr:nvSpPr>
        <xdr:cNvPr id="216" name="テキスト ボックス 215"/>
        <xdr:cNvSpPr txBox="1"/>
      </xdr:nvSpPr>
      <xdr:spPr>
        <a:xfrm>
          <a:off x="2844800" y="1349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101712</xdr:rowOff>
    </xdr:from>
    <xdr:to>
      <xdr:col>11</xdr:col>
      <xdr:colOff>82550</xdr:colOff>
      <xdr:row>83</xdr:row>
      <xdr:rowOff>31862</xdr:rowOff>
    </xdr:to>
    <xdr:sp macro="" textlink="">
      <xdr:nvSpPr>
        <xdr:cNvPr id="217" name="楕円 216"/>
        <xdr:cNvSpPr/>
      </xdr:nvSpPr>
      <xdr:spPr>
        <a:xfrm>
          <a:off x="2286000" y="1416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16639</xdr:rowOff>
    </xdr:from>
    <xdr:ext cx="762000" cy="259045"/>
    <xdr:sp macro="" textlink="">
      <xdr:nvSpPr>
        <xdr:cNvPr id="218" name="テキスト ボックス 217"/>
        <xdr:cNvSpPr txBox="1"/>
      </xdr:nvSpPr>
      <xdr:spPr>
        <a:xfrm>
          <a:off x="1955800" y="1424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32857</xdr:rowOff>
    </xdr:from>
    <xdr:to>
      <xdr:col>7</xdr:col>
      <xdr:colOff>31750</xdr:colOff>
      <xdr:row>80</xdr:row>
      <xdr:rowOff>134457</xdr:rowOff>
    </xdr:to>
    <xdr:sp macro="" textlink="">
      <xdr:nvSpPr>
        <xdr:cNvPr id="219" name="楕円 218"/>
        <xdr:cNvSpPr/>
      </xdr:nvSpPr>
      <xdr:spPr>
        <a:xfrm>
          <a:off x="1397000" y="1374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144634</xdr:rowOff>
    </xdr:from>
    <xdr:ext cx="762000" cy="259045"/>
    <xdr:sp macro="" textlink="">
      <xdr:nvSpPr>
        <xdr:cNvPr id="220" name="テキスト ボックス 219"/>
        <xdr:cNvSpPr txBox="1"/>
      </xdr:nvSpPr>
      <xdr:spPr>
        <a:xfrm>
          <a:off x="1066800" y="1351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国家公務員の給与を基準として、職員の給与水準を表しているラスパイレス指数は、類似団体内平均値より１．４ポイント高くなっておりますが、対前年度では変わりありませんでした。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経験年数階層区分の変動が影響するので、今後も引き続き給与の適正化に努めます。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7" name="直線コネクタ 246"/>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8"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9" name="直線コネクタ 248"/>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0"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1" name="直線コネクタ 250"/>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26670</xdr:rowOff>
    </xdr:from>
    <xdr:to>
      <xdr:col>81</xdr:col>
      <xdr:colOff>44450</xdr:colOff>
      <xdr:row>87</xdr:row>
      <xdr:rowOff>26670</xdr:rowOff>
    </xdr:to>
    <xdr:cxnSp macro="">
      <xdr:nvCxnSpPr>
        <xdr:cNvPr id="252" name="直線コネクタ 251"/>
        <xdr:cNvCxnSpPr/>
      </xdr:nvCxnSpPr>
      <xdr:spPr>
        <a:xfrm>
          <a:off x="16179800" y="14942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110084</xdr:rowOff>
    </xdr:from>
    <xdr:ext cx="762000" cy="259045"/>
    <xdr:sp macro="" textlink="">
      <xdr:nvSpPr>
        <xdr:cNvPr id="253"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4" name="フローチャート: 判断 253"/>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87</xdr:row>
      <xdr:rowOff>26670</xdr:rowOff>
    </xdr:to>
    <xdr:cxnSp macro="">
      <xdr:nvCxnSpPr>
        <xdr:cNvPr id="255" name="直線コネクタ 254"/>
        <xdr:cNvCxnSpPr/>
      </xdr:nvCxnSpPr>
      <xdr:spPr>
        <a:xfrm>
          <a:off x="15290800" y="147497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6" name="フローチャート: 判断 255"/>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57" name="テキスト ボックス 256"/>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87</xdr:row>
      <xdr:rowOff>91016</xdr:rowOff>
    </xdr:to>
    <xdr:cxnSp macro="">
      <xdr:nvCxnSpPr>
        <xdr:cNvPr id="258" name="直線コネクタ 257"/>
        <xdr:cNvCxnSpPr/>
      </xdr:nvCxnSpPr>
      <xdr:spPr>
        <a:xfrm flipV="1">
          <a:off x="14401800" y="14749780"/>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9" name="フローチャート: 判断 258"/>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60" name="テキスト ボックス 259"/>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160443</xdr:rowOff>
    </xdr:from>
    <xdr:to>
      <xdr:col>68</xdr:col>
      <xdr:colOff>152400</xdr:colOff>
      <xdr:row>87</xdr:row>
      <xdr:rowOff>91016</xdr:rowOff>
    </xdr:to>
    <xdr:cxnSp macro="">
      <xdr:nvCxnSpPr>
        <xdr:cNvPr id="261" name="直線コネクタ 260"/>
        <xdr:cNvCxnSpPr/>
      </xdr:nvCxnSpPr>
      <xdr:spPr>
        <a:xfrm>
          <a:off x="13512800" y="14733693"/>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4" name="フローチャート: 判断 263"/>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65" name="テキスト ボックス 264"/>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71" name="楕円 270"/>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119397</xdr:rowOff>
    </xdr:from>
    <xdr:ext cx="762000" cy="259045"/>
    <xdr:sp macro="" textlink="">
      <xdr:nvSpPr>
        <xdr:cNvPr id="272" name="給与水準   （国との比較）該当値テキスト"/>
        <xdr:cNvSpPr txBox="1"/>
      </xdr:nvSpPr>
      <xdr:spPr>
        <a:xfrm>
          <a:off x="17106900" y="148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73" name="楕円 272"/>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74" name="テキスト ボックス 273"/>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75" name="楕円 274"/>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40657</xdr:rowOff>
    </xdr:from>
    <xdr:ext cx="762000" cy="259045"/>
    <xdr:sp macro="" textlink="">
      <xdr:nvSpPr>
        <xdr:cNvPr id="276" name="テキスト ボックス 275"/>
        <xdr:cNvSpPr txBox="1"/>
      </xdr:nvSpPr>
      <xdr:spPr>
        <a:xfrm>
          <a:off x="14909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77" name="楕円 276"/>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78" name="テキスト ボックス 277"/>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109643</xdr:rowOff>
    </xdr:from>
    <xdr:to>
      <xdr:col>64</xdr:col>
      <xdr:colOff>152400</xdr:colOff>
      <xdr:row>86</xdr:row>
      <xdr:rowOff>39793</xdr:rowOff>
    </xdr:to>
    <xdr:sp macro="" textlink="">
      <xdr:nvSpPr>
        <xdr:cNvPr id="279" name="楕円 278"/>
        <xdr:cNvSpPr/>
      </xdr:nvSpPr>
      <xdr:spPr>
        <a:xfrm>
          <a:off x="13462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24570</xdr:rowOff>
    </xdr:from>
    <xdr:ext cx="762000" cy="259045"/>
    <xdr:sp macro="" textlink="">
      <xdr:nvSpPr>
        <xdr:cNvPr id="280" name="テキスト ボックス 279"/>
        <xdr:cNvSpPr txBox="1"/>
      </xdr:nvSpPr>
      <xdr:spPr>
        <a:xfrm>
          <a:off x="13131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人口千人当たりの職員数は、対前年度から０．５７ポイント増加しておりますが、類似団体内平均値との比較では０．１１ポイント低い値となっています。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これは、算定基礎数値となる人口が１０６人（３，６１７人から３，５１１人）減少していることが要因と考えられますが、問題のない数値だと認識しています。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今後は、年代別職員構成のバランスに配慮しながら、定員管理計画に沿った適正な人事管理を行っていきます。</a:t>
          </a: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09" name="直線コネクタ 308"/>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0" name="定員管理の状況最小値テキスト"/>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1" name="直線コネクタ 310"/>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2" name="定員管理の状況最大値テキスト"/>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3" name="直線コネクタ 312"/>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81704</xdr:rowOff>
    </xdr:from>
    <xdr:to>
      <xdr:col>81</xdr:col>
      <xdr:colOff>44450</xdr:colOff>
      <xdr:row>60</xdr:row>
      <xdr:rowOff>93165</xdr:rowOff>
    </xdr:to>
    <xdr:cxnSp macro="">
      <xdr:nvCxnSpPr>
        <xdr:cNvPr id="314" name="直線コネクタ 313"/>
        <xdr:cNvCxnSpPr/>
      </xdr:nvCxnSpPr>
      <xdr:spPr>
        <a:xfrm>
          <a:off x="16179800" y="10368704"/>
          <a:ext cx="8382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56680</xdr:rowOff>
    </xdr:from>
    <xdr:ext cx="762000" cy="259045"/>
    <xdr:sp macro="" textlink="">
      <xdr:nvSpPr>
        <xdr:cNvPr id="315" name="定員管理の状況平均値テキスト"/>
        <xdr:cNvSpPr txBox="1"/>
      </xdr:nvSpPr>
      <xdr:spPr>
        <a:xfrm>
          <a:off x="17106900" y="1017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6" name="フローチャート: 判断 315"/>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65818</xdr:rowOff>
    </xdr:from>
    <xdr:to>
      <xdr:col>77</xdr:col>
      <xdr:colOff>44450</xdr:colOff>
      <xdr:row>60</xdr:row>
      <xdr:rowOff>81704</xdr:rowOff>
    </xdr:to>
    <xdr:cxnSp macro="">
      <xdr:nvCxnSpPr>
        <xdr:cNvPr id="317" name="直線コネクタ 316"/>
        <xdr:cNvCxnSpPr/>
      </xdr:nvCxnSpPr>
      <xdr:spPr>
        <a:xfrm>
          <a:off x="15290800" y="10352818"/>
          <a:ext cx="889000" cy="1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59658</xdr:rowOff>
    </xdr:from>
    <xdr:to>
      <xdr:col>77</xdr:col>
      <xdr:colOff>95250</xdr:colOff>
      <xdr:row>60</xdr:row>
      <xdr:rowOff>161258</xdr:rowOff>
    </xdr:to>
    <xdr:sp macro="" textlink="">
      <xdr:nvSpPr>
        <xdr:cNvPr id="318" name="フローチャート: 判断 317"/>
        <xdr:cNvSpPr/>
      </xdr:nvSpPr>
      <xdr:spPr>
        <a:xfrm>
          <a:off x="16129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146035</xdr:rowOff>
    </xdr:from>
    <xdr:ext cx="736600" cy="259045"/>
    <xdr:sp macro="" textlink="">
      <xdr:nvSpPr>
        <xdr:cNvPr id="319" name="テキスト ボックス 318"/>
        <xdr:cNvSpPr txBox="1"/>
      </xdr:nvSpPr>
      <xdr:spPr>
        <a:xfrm>
          <a:off x="15798800" y="10433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58378</xdr:rowOff>
    </xdr:from>
    <xdr:to>
      <xdr:col>72</xdr:col>
      <xdr:colOff>203200</xdr:colOff>
      <xdr:row>60</xdr:row>
      <xdr:rowOff>65818</xdr:rowOff>
    </xdr:to>
    <xdr:cxnSp macro="">
      <xdr:nvCxnSpPr>
        <xdr:cNvPr id="320" name="直線コネクタ 319"/>
        <xdr:cNvCxnSpPr/>
      </xdr:nvCxnSpPr>
      <xdr:spPr>
        <a:xfrm>
          <a:off x="14401800" y="10345378"/>
          <a:ext cx="889000" cy="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46990</xdr:rowOff>
    </xdr:from>
    <xdr:to>
      <xdr:col>73</xdr:col>
      <xdr:colOff>44450</xdr:colOff>
      <xdr:row>60</xdr:row>
      <xdr:rowOff>148590</xdr:rowOff>
    </xdr:to>
    <xdr:sp macro="" textlink="">
      <xdr:nvSpPr>
        <xdr:cNvPr id="321" name="フローチャート: 判断 320"/>
        <xdr:cNvSpPr/>
      </xdr:nvSpPr>
      <xdr:spPr>
        <a:xfrm>
          <a:off x="15240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133367</xdr:rowOff>
    </xdr:from>
    <xdr:ext cx="762000" cy="259045"/>
    <xdr:sp macro="" textlink="">
      <xdr:nvSpPr>
        <xdr:cNvPr id="322" name="テキスト ボックス 321"/>
        <xdr:cNvSpPr txBox="1"/>
      </xdr:nvSpPr>
      <xdr:spPr>
        <a:xfrm>
          <a:off x="14909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52546</xdr:rowOff>
    </xdr:from>
    <xdr:to>
      <xdr:col>68</xdr:col>
      <xdr:colOff>152400</xdr:colOff>
      <xdr:row>60</xdr:row>
      <xdr:rowOff>58378</xdr:rowOff>
    </xdr:to>
    <xdr:cxnSp macro="">
      <xdr:nvCxnSpPr>
        <xdr:cNvPr id="323" name="直線コネクタ 322"/>
        <xdr:cNvCxnSpPr/>
      </xdr:nvCxnSpPr>
      <xdr:spPr>
        <a:xfrm>
          <a:off x="13512800" y="10339546"/>
          <a:ext cx="889000" cy="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40556</xdr:rowOff>
    </xdr:from>
    <xdr:to>
      <xdr:col>68</xdr:col>
      <xdr:colOff>203200</xdr:colOff>
      <xdr:row>60</xdr:row>
      <xdr:rowOff>142156</xdr:rowOff>
    </xdr:to>
    <xdr:sp macro="" textlink="">
      <xdr:nvSpPr>
        <xdr:cNvPr id="324" name="フローチャート: 判断 323"/>
        <xdr:cNvSpPr/>
      </xdr:nvSpPr>
      <xdr:spPr>
        <a:xfrm>
          <a:off x="14351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126933</xdr:rowOff>
    </xdr:from>
    <xdr:ext cx="762000" cy="259045"/>
    <xdr:sp macro="" textlink="">
      <xdr:nvSpPr>
        <xdr:cNvPr id="325" name="テキスト ボックス 324"/>
        <xdr:cNvSpPr txBox="1"/>
      </xdr:nvSpPr>
      <xdr:spPr>
        <a:xfrm>
          <a:off x="14020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32512</xdr:rowOff>
    </xdr:from>
    <xdr:to>
      <xdr:col>64</xdr:col>
      <xdr:colOff>152400</xdr:colOff>
      <xdr:row>60</xdr:row>
      <xdr:rowOff>134112</xdr:rowOff>
    </xdr:to>
    <xdr:sp macro="" textlink="">
      <xdr:nvSpPr>
        <xdr:cNvPr id="326" name="フローチャート: 判断 325"/>
        <xdr:cNvSpPr/>
      </xdr:nvSpPr>
      <xdr:spPr>
        <a:xfrm>
          <a:off x="13462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118889</xdr:rowOff>
    </xdr:from>
    <xdr:ext cx="762000" cy="259045"/>
    <xdr:sp macro="" textlink="">
      <xdr:nvSpPr>
        <xdr:cNvPr id="327" name="テキスト ボックス 326"/>
        <xdr:cNvSpPr txBox="1"/>
      </xdr:nvSpPr>
      <xdr:spPr>
        <a:xfrm>
          <a:off x="13131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42365</xdr:rowOff>
    </xdr:from>
    <xdr:to>
      <xdr:col>81</xdr:col>
      <xdr:colOff>95250</xdr:colOff>
      <xdr:row>60</xdr:row>
      <xdr:rowOff>143965</xdr:rowOff>
    </xdr:to>
    <xdr:sp macro="" textlink="">
      <xdr:nvSpPr>
        <xdr:cNvPr id="333" name="楕円 332"/>
        <xdr:cNvSpPr/>
      </xdr:nvSpPr>
      <xdr:spPr>
        <a:xfrm>
          <a:off x="16967200" y="1032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14442</xdr:rowOff>
    </xdr:from>
    <xdr:ext cx="762000" cy="259045"/>
    <xdr:sp macro="" textlink="">
      <xdr:nvSpPr>
        <xdr:cNvPr id="334" name="定員管理の状況該当値テキスト"/>
        <xdr:cNvSpPr txBox="1"/>
      </xdr:nvSpPr>
      <xdr:spPr>
        <a:xfrm>
          <a:off x="17106900" y="1030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30904</xdr:rowOff>
    </xdr:from>
    <xdr:to>
      <xdr:col>77</xdr:col>
      <xdr:colOff>95250</xdr:colOff>
      <xdr:row>60</xdr:row>
      <xdr:rowOff>132504</xdr:rowOff>
    </xdr:to>
    <xdr:sp macro="" textlink="">
      <xdr:nvSpPr>
        <xdr:cNvPr id="335" name="楕円 334"/>
        <xdr:cNvSpPr/>
      </xdr:nvSpPr>
      <xdr:spPr>
        <a:xfrm>
          <a:off x="16129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142681</xdr:rowOff>
    </xdr:from>
    <xdr:ext cx="736600" cy="259045"/>
    <xdr:sp macro="" textlink="">
      <xdr:nvSpPr>
        <xdr:cNvPr id="336" name="テキスト ボックス 335"/>
        <xdr:cNvSpPr txBox="1"/>
      </xdr:nvSpPr>
      <xdr:spPr>
        <a:xfrm>
          <a:off x="15798800" y="1008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15018</xdr:rowOff>
    </xdr:from>
    <xdr:to>
      <xdr:col>73</xdr:col>
      <xdr:colOff>44450</xdr:colOff>
      <xdr:row>60</xdr:row>
      <xdr:rowOff>116618</xdr:rowOff>
    </xdr:to>
    <xdr:sp macro="" textlink="">
      <xdr:nvSpPr>
        <xdr:cNvPr id="337" name="楕円 336"/>
        <xdr:cNvSpPr/>
      </xdr:nvSpPr>
      <xdr:spPr>
        <a:xfrm>
          <a:off x="15240000" y="1030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126795</xdr:rowOff>
    </xdr:from>
    <xdr:ext cx="762000" cy="259045"/>
    <xdr:sp macro="" textlink="">
      <xdr:nvSpPr>
        <xdr:cNvPr id="338" name="テキスト ボックス 337"/>
        <xdr:cNvSpPr txBox="1"/>
      </xdr:nvSpPr>
      <xdr:spPr>
        <a:xfrm>
          <a:off x="14909800" y="1007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7578</xdr:rowOff>
    </xdr:from>
    <xdr:to>
      <xdr:col>68</xdr:col>
      <xdr:colOff>203200</xdr:colOff>
      <xdr:row>60</xdr:row>
      <xdr:rowOff>109178</xdr:rowOff>
    </xdr:to>
    <xdr:sp macro="" textlink="">
      <xdr:nvSpPr>
        <xdr:cNvPr id="339" name="楕円 338"/>
        <xdr:cNvSpPr/>
      </xdr:nvSpPr>
      <xdr:spPr>
        <a:xfrm>
          <a:off x="14351000" y="102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119355</xdr:rowOff>
    </xdr:from>
    <xdr:ext cx="762000" cy="259045"/>
    <xdr:sp macro="" textlink="">
      <xdr:nvSpPr>
        <xdr:cNvPr id="340" name="テキスト ボックス 339"/>
        <xdr:cNvSpPr txBox="1"/>
      </xdr:nvSpPr>
      <xdr:spPr>
        <a:xfrm>
          <a:off x="14020800" y="1006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1746</xdr:rowOff>
    </xdr:from>
    <xdr:to>
      <xdr:col>64</xdr:col>
      <xdr:colOff>152400</xdr:colOff>
      <xdr:row>60</xdr:row>
      <xdr:rowOff>103346</xdr:rowOff>
    </xdr:to>
    <xdr:sp macro="" textlink="">
      <xdr:nvSpPr>
        <xdr:cNvPr id="341" name="楕円 340"/>
        <xdr:cNvSpPr/>
      </xdr:nvSpPr>
      <xdr:spPr>
        <a:xfrm>
          <a:off x="13462000" y="102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113523</xdr:rowOff>
    </xdr:from>
    <xdr:ext cx="762000" cy="259045"/>
    <xdr:sp macro="" textlink="">
      <xdr:nvSpPr>
        <xdr:cNvPr id="342" name="テキスト ボックス 341"/>
        <xdr:cNvSpPr txBox="1"/>
      </xdr:nvSpPr>
      <xdr:spPr>
        <a:xfrm>
          <a:off x="13131800" y="1005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数値が高いほど財政運営が硬直化していることを示している実質公債費比率は、類似団体内の平均よ０．８ポイント低くなり、対前年度と比較すると１．６ポイントと年々改善されています。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今後も引き続き地方債の抑制に努め、一層の財政健全化を目指します。</a:t>
          </a:r>
        </a:p>
      </xdr:txBody>
    </xdr:sp>
    <xdr:clientData/>
  </xdr:twoCellAnchor>
  <xdr:oneCellAnchor>
    <xdr:from>
      <xdr:col>61</xdr:col>
      <xdr:colOff>6350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0" name="直線コネクタ 369"/>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1"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2" name="直線コネクタ 371"/>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3"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4" name="直線コネクタ 373"/>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108373</xdr:rowOff>
    </xdr:to>
    <xdr:cxnSp macro="">
      <xdr:nvCxnSpPr>
        <xdr:cNvPr id="375" name="直線コネクタ 374"/>
        <xdr:cNvCxnSpPr/>
      </xdr:nvCxnSpPr>
      <xdr:spPr>
        <a:xfrm flipV="1">
          <a:off x="16179800" y="700913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136754</xdr:rowOff>
    </xdr:from>
    <xdr:ext cx="762000" cy="259045"/>
    <xdr:sp macro="" textlink="">
      <xdr:nvSpPr>
        <xdr:cNvPr id="376" name="公債費負担の状況平均値テキスト"/>
        <xdr:cNvSpPr txBox="1"/>
      </xdr:nvSpPr>
      <xdr:spPr>
        <a:xfrm>
          <a:off x="17106900" y="699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7" name="フローチャート: 判断 376"/>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108373</xdr:rowOff>
    </xdr:from>
    <xdr:to>
      <xdr:col>77</xdr:col>
      <xdr:colOff>44450</xdr:colOff>
      <xdr:row>42</xdr:row>
      <xdr:rowOff>65617</xdr:rowOff>
    </xdr:to>
    <xdr:cxnSp macro="">
      <xdr:nvCxnSpPr>
        <xdr:cNvPr id="378" name="直線コネクタ 377"/>
        <xdr:cNvCxnSpPr/>
      </xdr:nvCxnSpPr>
      <xdr:spPr>
        <a:xfrm flipV="1">
          <a:off x="15290800" y="71378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9" name="フローチャート: 判断 378"/>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0" name="テキスト ボックス 379"/>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43</xdr:row>
      <xdr:rowOff>14817</xdr:rowOff>
    </xdr:to>
    <xdr:cxnSp macro="">
      <xdr:nvCxnSpPr>
        <xdr:cNvPr id="381" name="直線コネクタ 380"/>
        <xdr:cNvCxnSpPr/>
      </xdr:nvCxnSpPr>
      <xdr:spPr>
        <a:xfrm flipV="1">
          <a:off x="14401800" y="72665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2" name="フローチャート: 判断 381"/>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3" name="テキスト ボックス 382"/>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43</xdr:row>
      <xdr:rowOff>87206</xdr:rowOff>
    </xdr:to>
    <xdr:cxnSp macro="">
      <xdr:nvCxnSpPr>
        <xdr:cNvPr id="384" name="直線コネクタ 383"/>
        <xdr:cNvCxnSpPr/>
      </xdr:nvCxnSpPr>
      <xdr:spPr>
        <a:xfrm flipV="1">
          <a:off x="13512800" y="73871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85" name="フローチャート: 判断 384"/>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86" name="テキスト ボックス 385"/>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7" name="フローチャート: 判断 386"/>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88" name="テキスト ボックス 387"/>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94" name="楕円 393"/>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395" name="公債費負担の状況該当値テキスト"/>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396" name="楕円 395"/>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97" name="テキスト ボックス 396"/>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398" name="楕円 397"/>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9" name="テキスト ボックス 398"/>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00" name="楕円 399"/>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01" name="テキスト ボックス 400"/>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36406</xdr:rowOff>
    </xdr:from>
    <xdr:to>
      <xdr:col>64</xdr:col>
      <xdr:colOff>152400</xdr:colOff>
      <xdr:row>43</xdr:row>
      <xdr:rowOff>138006</xdr:rowOff>
    </xdr:to>
    <xdr:sp macro="" textlink="">
      <xdr:nvSpPr>
        <xdr:cNvPr id="402" name="楕円 401"/>
        <xdr:cNvSpPr/>
      </xdr:nvSpPr>
      <xdr:spPr>
        <a:xfrm>
          <a:off x="13462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122783</xdr:rowOff>
    </xdr:from>
    <xdr:ext cx="762000" cy="259045"/>
    <xdr:sp macro="" textlink="">
      <xdr:nvSpPr>
        <xdr:cNvPr id="403" name="テキスト ボックス 402"/>
        <xdr:cNvSpPr txBox="1"/>
      </xdr:nvSpPr>
      <xdr:spPr>
        <a:xfrm>
          <a:off x="13131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数値が高いほど財政を圧迫する可能性が高いとされる将来負担比率は、ゼロとなっています。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この要因は、将来支払っていく可能性のある負担額を財政調整基金等の充当加納な財源が上回っているためです。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今後も計画的な基金運用や地方債の借入額の抑制を図り、財政の健全化に努めます。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2" name="直線コネクタ 431"/>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3" name="将来負担の状況最小値テキスト"/>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4" name="直線コネクタ 433"/>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9" name="フローチャート: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1" name="フローチャート: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3" name="フローチャート: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5" name="フローチャート: 判断 44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6" name="テキスト ボックス 44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3,511
3,475
90.47
3,437,994
3,307,069
130,924
2,310,554
1,172,498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対前年度では１．５ポイント減少しています。人件費は増加していますが、地方税等の財源が多かったことが減少の要因と考えられます。</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200">
              <a:latin typeface="ＭＳ Ｐゴシック" panose="020B0600070205080204" pitchFamily="50" charset="-128"/>
              <a:ea typeface="ＭＳ Ｐゴシック" panose="020B0600070205080204" pitchFamily="50" charset="-128"/>
            </a:rPr>
            <a:t>類似団体内平均値を２．６ポイント上回っていますが、この要因は、自主運行バス運営のため職員を配置し、施設管理等を行っていることが考えられます。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今後は、自主運行バス事業の外部委託拡大の検討を進めるなど、人件費の抑制に努めます。</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42</xdr:row>
      <xdr:rowOff>18143</xdr:rowOff>
    </xdr:to>
    <xdr:cxnSp macro="">
      <xdr:nvCxnSpPr>
        <xdr:cNvPr id="63" name="直線コネクタ 62"/>
        <xdr:cNvCxnSpPr/>
      </xdr:nvCxnSpPr>
      <xdr:spPr>
        <a:xfrm flipV="1">
          <a:off x="4826000" y="5607957"/>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64407</xdr:rowOff>
    </xdr:from>
    <xdr:to>
      <xdr:col>24</xdr:col>
      <xdr:colOff>25400</xdr:colOff>
      <xdr:row>40</xdr:row>
      <xdr:rowOff>56243</xdr:rowOff>
    </xdr:to>
    <xdr:cxnSp macro="">
      <xdr:nvCxnSpPr>
        <xdr:cNvPr id="68" name="直線コネクタ 67"/>
        <xdr:cNvCxnSpPr/>
      </xdr:nvCxnSpPr>
      <xdr:spPr>
        <a:xfrm flipV="1">
          <a:off x="3987800" y="67509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90005</xdr:rowOff>
    </xdr:from>
    <xdr:ext cx="762000" cy="259045"/>
    <xdr:sp macro="" textlink="">
      <xdr:nvSpPr>
        <xdr:cNvPr id="69" name="人件費平均値テキスト"/>
        <xdr:cNvSpPr txBox="1"/>
      </xdr:nvSpPr>
      <xdr:spPr>
        <a:xfrm>
          <a:off x="4914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70" name="フローチャート: 判断 69"/>
        <xdr:cNvSpPr/>
      </xdr:nvSpPr>
      <xdr:spPr>
        <a:xfrm>
          <a:off x="4775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23585</xdr:rowOff>
    </xdr:from>
    <xdr:to>
      <xdr:col>19</xdr:col>
      <xdr:colOff>187325</xdr:colOff>
      <xdr:row>40</xdr:row>
      <xdr:rowOff>56243</xdr:rowOff>
    </xdr:to>
    <xdr:cxnSp macro="">
      <xdr:nvCxnSpPr>
        <xdr:cNvPr id="71" name="直線コネクタ 70"/>
        <xdr:cNvCxnSpPr/>
      </xdr:nvCxnSpPr>
      <xdr:spPr>
        <a:xfrm>
          <a:off x="3098800" y="6881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2" name="フローチャート: 判断 71"/>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73" name="テキスト ボックス 72"/>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23585</xdr:rowOff>
    </xdr:from>
    <xdr:to>
      <xdr:col>15</xdr:col>
      <xdr:colOff>98425</xdr:colOff>
      <xdr:row>40</xdr:row>
      <xdr:rowOff>23585</xdr:rowOff>
    </xdr:to>
    <xdr:cxnSp macro="">
      <xdr:nvCxnSpPr>
        <xdr:cNvPr id="74" name="直線コネクタ 73"/>
        <xdr:cNvCxnSpPr/>
      </xdr:nvCxnSpPr>
      <xdr:spPr>
        <a:xfrm>
          <a:off x="2209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68234</xdr:rowOff>
    </xdr:from>
    <xdr:ext cx="762000" cy="259045"/>
    <xdr:sp macro="" textlink="">
      <xdr:nvSpPr>
        <xdr:cNvPr id="76" name="テキスト ボックス 75"/>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129722</xdr:rowOff>
    </xdr:from>
    <xdr:to>
      <xdr:col>11</xdr:col>
      <xdr:colOff>9525</xdr:colOff>
      <xdr:row>40</xdr:row>
      <xdr:rowOff>23585</xdr:rowOff>
    </xdr:to>
    <xdr:cxnSp macro="">
      <xdr:nvCxnSpPr>
        <xdr:cNvPr id="77" name="直線コネクタ 76"/>
        <xdr:cNvCxnSpPr/>
      </xdr:nvCxnSpPr>
      <xdr:spPr>
        <a:xfrm>
          <a:off x="1320800" y="6816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138793</xdr:rowOff>
    </xdr:from>
    <xdr:to>
      <xdr:col>11</xdr:col>
      <xdr:colOff>60325</xdr:colOff>
      <xdr:row>38</xdr:row>
      <xdr:rowOff>68943</xdr:rowOff>
    </xdr:to>
    <xdr:sp macro="" textlink="">
      <xdr:nvSpPr>
        <xdr:cNvPr id="78" name="フローチャート: 判断 77"/>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79120</xdr:rowOff>
    </xdr:from>
    <xdr:ext cx="762000" cy="259045"/>
    <xdr:sp macro="" textlink="">
      <xdr:nvSpPr>
        <xdr:cNvPr id="79" name="テキスト ボックス 78"/>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106136</xdr:rowOff>
    </xdr:from>
    <xdr:to>
      <xdr:col>6</xdr:col>
      <xdr:colOff>171450</xdr:colOff>
      <xdr:row>38</xdr:row>
      <xdr:rowOff>36286</xdr:rowOff>
    </xdr:to>
    <xdr:sp macro="" textlink="">
      <xdr:nvSpPr>
        <xdr:cNvPr id="80" name="フローチャート: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46463</xdr:rowOff>
    </xdr:from>
    <xdr:ext cx="762000" cy="259045"/>
    <xdr:sp macro="" textlink="">
      <xdr:nvSpPr>
        <xdr:cNvPr id="81" name="テキスト ボックス 80"/>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13607</xdr:rowOff>
    </xdr:from>
    <xdr:to>
      <xdr:col>24</xdr:col>
      <xdr:colOff>76200</xdr:colOff>
      <xdr:row>39</xdr:row>
      <xdr:rowOff>115207</xdr:rowOff>
    </xdr:to>
    <xdr:sp macro="" textlink="">
      <xdr:nvSpPr>
        <xdr:cNvPr id="87" name="楕円 86"/>
        <xdr:cNvSpPr/>
      </xdr:nvSpPr>
      <xdr:spPr>
        <a:xfrm>
          <a:off x="47752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157134</xdr:rowOff>
    </xdr:from>
    <xdr:ext cx="762000" cy="259045"/>
    <xdr:sp macro="" textlink="">
      <xdr:nvSpPr>
        <xdr:cNvPr id="88" name="人件費該当値テキスト"/>
        <xdr:cNvSpPr txBox="1"/>
      </xdr:nvSpPr>
      <xdr:spPr>
        <a:xfrm>
          <a:off x="4914900" y="667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5443</xdr:rowOff>
    </xdr:from>
    <xdr:to>
      <xdr:col>20</xdr:col>
      <xdr:colOff>38100</xdr:colOff>
      <xdr:row>40</xdr:row>
      <xdr:rowOff>107043</xdr:rowOff>
    </xdr:to>
    <xdr:sp macro="" textlink="">
      <xdr:nvSpPr>
        <xdr:cNvPr id="89" name="楕円 88"/>
        <xdr:cNvSpPr/>
      </xdr:nvSpPr>
      <xdr:spPr>
        <a:xfrm>
          <a:off x="3937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91820</xdr:rowOff>
    </xdr:from>
    <xdr:ext cx="736600" cy="259045"/>
    <xdr:sp macro="" textlink="">
      <xdr:nvSpPr>
        <xdr:cNvPr id="90" name="テキスト ボックス 89"/>
        <xdr:cNvSpPr txBox="1"/>
      </xdr:nvSpPr>
      <xdr:spPr>
        <a:xfrm>
          <a:off x="3606800" y="694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144235</xdr:rowOff>
    </xdr:from>
    <xdr:to>
      <xdr:col>15</xdr:col>
      <xdr:colOff>149225</xdr:colOff>
      <xdr:row>40</xdr:row>
      <xdr:rowOff>74385</xdr:rowOff>
    </xdr:to>
    <xdr:sp macro="" textlink="">
      <xdr:nvSpPr>
        <xdr:cNvPr id="91" name="楕円 90"/>
        <xdr:cNvSpPr/>
      </xdr:nvSpPr>
      <xdr:spPr>
        <a:xfrm>
          <a:off x="3048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59162</xdr:rowOff>
    </xdr:from>
    <xdr:ext cx="762000" cy="259045"/>
    <xdr:sp macro="" textlink="">
      <xdr:nvSpPr>
        <xdr:cNvPr id="92" name="テキスト ボックス 91"/>
        <xdr:cNvSpPr txBox="1"/>
      </xdr:nvSpPr>
      <xdr:spPr>
        <a:xfrm>
          <a:off x="2717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144235</xdr:rowOff>
    </xdr:from>
    <xdr:to>
      <xdr:col>11</xdr:col>
      <xdr:colOff>60325</xdr:colOff>
      <xdr:row>40</xdr:row>
      <xdr:rowOff>74385</xdr:rowOff>
    </xdr:to>
    <xdr:sp macro="" textlink="">
      <xdr:nvSpPr>
        <xdr:cNvPr id="93" name="楕円 92"/>
        <xdr:cNvSpPr/>
      </xdr:nvSpPr>
      <xdr:spPr>
        <a:xfrm>
          <a:off x="215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59162</xdr:rowOff>
    </xdr:from>
    <xdr:ext cx="762000" cy="259045"/>
    <xdr:sp macro="" textlink="">
      <xdr:nvSpPr>
        <xdr:cNvPr id="94" name="テキスト ボックス 93"/>
        <xdr:cNvSpPr txBox="1"/>
      </xdr:nvSpPr>
      <xdr:spPr>
        <a:xfrm>
          <a:off x="1828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78922</xdr:rowOff>
    </xdr:from>
    <xdr:to>
      <xdr:col>6</xdr:col>
      <xdr:colOff>171450</xdr:colOff>
      <xdr:row>40</xdr:row>
      <xdr:rowOff>9072</xdr:rowOff>
    </xdr:to>
    <xdr:sp macro="" textlink="">
      <xdr:nvSpPr>
        <xdr:cNvPr id="95" name="楕円 94"/>
        <xdr:cNvSpPr/>
      </xdr:nvSpPr>
      <xdr:spPr>
        <a:xfrm>
          <a:off x="1270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165299</xdr:rowOff>
    </xdr:from>
    <xdr:ext cx="762000" cy="259045"/>
    <xdr:sp macro="" textlink="">
      <xdr:nvSpPr>
        <xdr:cNvPr id="96" name="テキスト ボックス 95"/>
        <xdr:cNvSpPr txBox="1"/>
      </xdr:nvSpPr>
      <xdr:spPr>
        <a:xfrm>
          <a:off x="939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類似団体内平均値と比較すると１．０ポイント低くなっております。旧診療所解体工事等（約２千８百万円の減）など、減少はしているが、対前年度との比較では、０．２ポイント増加しました。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この主な要因は、経常経費一般財源の交付税等の増加が影響していると考えられます。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第４次行政改革への取り組みを通じて、一層の経費削減に努めて行く必要があります。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21" name="直線コネクタ 120"/>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2" name="物件費最小値テキスト"/>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3" name="直線コネクタ 122"/>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4"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117856</xdr:rowOff>
    </xdr:from>
    <xdr:to>
      <xdr:col>82</xdr:col>
      <xdr:colOff>107950</xdr:colOff>
      <xdr:row>16</xdr:row>
      <xdr:rowOff>127000</xdr:rowOff>
    </xdr:to>
    <xdr:cxnSp macro="">
      <xdr:nvCxnSpPr>
        <xdr:cNvPr id="126" name="直線コネクタ 125"/>
        <xdr:cNvCxnSpPr/>
      </xdr:nvCxnSpPr>
      <xdr:spPr>
        <a:xfrm>
          <a:off x="15671800" y="28610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117856</xdr:rowOff>
    </xdr:from>
    <xdr:to>
      <xdr:col>78</xdr:col>
      <xdr:colOff>69850</xdr:colOff>
      <xdr:row>17</xdr:row>
      <xdr:rowOff>88138</xdr:rowOff>
    </xdr:to>
    <xdr:cxnSp macro="">
      <xdr:nvCxnSpPr>
        <xdr:cNvPr id="129" name="直線コネクタ 128"/>
        <xdr:cNvCxnSpPr/>
      </xdr:nvCxnSpPr>
      <xdr:spPr>
        <a:xfrm flipV="1">
          <a:off x="14782800" y="286105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30" name="フローチャート: 判断 129"/>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31" name="テキスト ボックス 130"/>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17</xdr:row>
      <xdr:rowOff>88138</xdr:rowOff>
    </xdr:to>
    <xdr:cxnSp macro="">
      <xdr:nvCxnSpPr>
        <xdr:cNvPr id="132" name="直線コネクタ 131"/>
        <xdr:cNvCxnSpPr/>
      </xdr:nvCxnSpPr>
      <xdr:spPr>
        <a:xfrm>
          <a:off x="13893800" y="2966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3" name="フローチャート: 判断 132"/>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4" name="テキスト ボックス 133"/>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51562</xdr:rowOff>
    </xdr:to>
    <xdr:cxnSp macro="">
      <xdr:nvCxnSpPr>
        <xdr:cNvPr id="135" name="直線コネクタ 134"/>
        <xdr:cNvCxnSpPr/>
      </xdr:nvCxnSpPr>
      <xdr:spPr>
        <a:xfrm>
          <a:off x="13004800" y="2961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6" name="フローチャート: 判断 135"/>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37" name="テキスト ボックス 136"/>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8" name="フローチャート: 判断 137"/>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9" name="テキスト ボックス 138"/>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5" name="楕円 144"/>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6"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67056</xdr:rowOff>
    </xdr:from>
    <xdr:to>
      <xdr:col>78</xdr:col>
      <xdr:colOff>120650</xdr:colOff>
      <xdr:row>16</xdr:row>
      <xdr:rowOff>168656</xdr:rowOff>
    </xdr:to>
    <xdr:sp macro="" textlink="">
      <xdr:nvSpPr>
        <xdr:cNvPr id="147" name="楕円 146"/>
        <xdr:cNvSpPr/>
      </xdr:nvSpPr>
      <xdr:spPr>
        <a:xfrm>
          <a:off x="15621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7383</xdr:rowOff>
    </xdr:from>
    <xdr:ext cx="736600" cy="259045"/>
    <xdr:sp macro="" textlink="">
      <xdr:nvSpPr>
        <xdr:cNvPr id="148" name="テキスト ボックス 147"/>
        <xdr:cNvSpPr txBox="1"/>
      </xdr:nvSpPr>
      <xdr:spPr>
        <a:xfrm>
          <a:off x="15290800" y="257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9" name="楕円 148"/>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50" name="テキスト ボックス 149"/>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xdr:rowOff>
    </xdr:from>
    <xdr:to>
      <xdr:col>69</xdr:col>
      <xdr:colOff>142875</xdr:colOff>
      <xdr:row>17</xdr:row>
      <xdr:rowOff>102362</xdr:rowOff>
    </xdr:to>
    <xdr:sp macro="" textlink="">
      <xdr:nvSpPr>
        <xdr:cNvPr id="151" name="楕円 150"/>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112539</xdr:rowOff>
    </xdr:from>
    <xdr:ext cx="762000" cy="259045"/>
    <xdr:sp macro="" textlink="">
      <xdr:nvSpPr>
        <xdr:cNvPr id="152" name="テキスト ボックス 151"/>
        <xdr:cNvSpPr txBox="1"/>
      </xdr:nvSpPr>
      <xdr:spPr>
        <a:xfrm>
          <a:off x="13512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3" name="楕円 152"/>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54" name="テキスト ボックス 153"/>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扶助費に係る経常収支比率は、対前年度比１．６ポイント増加したが、類似団体内平均値からは０．８ポイント低くなっています。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増加の要因は、障がい者に対する給付費（約１千百万円の増）や地域生活支援事業費（約百万円増）等の社会保障事業費の増加が考えられます。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今後も扶助費による財政圧迫を招かぬよう、対策を講じていく必要があります。</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9" name="直線コネクタ 178"/>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2"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3" name="直線コネクタ 182"/>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161290</xdr:rowOff>
    </xdr:from>
    <xdr:to>
      <xdr:col>24</xdr:col>
      <xdr:colOff>25400</xdr:colOff>
      <xdr:row>58</xdr:row>
      <xdr:rowOff>12700</xdr:rowOff>
    </xdr:to>
    <xdr:cxnSp macro="">
      <xdr:nvCxnSpPr>
        <xdr:cNvPr id="184" name="直線コネクタ 183"/>
        <xdr:cNvCxnSpPr/>
      </xdr:nvCxnSpPr>
      <xdr:spPr>
        <a:xfrm>
          <a:off x="3987800" y="959104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138447</xdr:rowOff>
    </xdr:from>
    <xdr:ext cx="762000" cy="259045"/>
    <xdr:sp macro="" textlink="">
      <xdr:nvSpPr>
        <xdr:cNvPr id="185" name="扶助費平均値テキスト"/>
        <xdr:cNvSpPr txBox="1"/>
      </xdr:nvSpPr>
      <xdr:spPr>
        <a:xfrm>
          <a:off x="4914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6" name="フローチャート: 判断 185"/>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55</xdr:row>
      <xdr:rowOff>161290</xdr:rowOff>
    </xdr:to>
    <xdr:cxnSp macro="">
      <xdr:nvCxnSpPr>
        <xdr:cNvPr id="187" name="直線コネクタ 186"/>
        <xdr:cNvCxnSpPr/>
      </xdr:nvCxnSpPr>
      <xdr:spPr>
        <a:xfrm>
          <a:off x="3098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8" name="フローチャート: 判断 187"/>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89" name="テキスト ボックス 188"/>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138430</xdr:rowOff>
    </xdr:to>
    <xdr:cxnSp macro="">
      <xdr:nvCxnSpPr>
        <xdr:cNvPr id="190" name="直線コネクタ 189"/>
        <xdr:cNvCxnSpPr/>
      </xdr:nvCxnSpPr>
      <xdr:spPr>
        <a:xfrm>
          <a:off x="2209800" y="9499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1" name="フローチャート: 判断 190"/>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192" name="テキスト ボックス 191"/>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57</xdr:row>
      <xdr:rowOff>92710</xdr:rowOff>
    </xdr:to>
    <xdr:cxnSp macro="">
      <xdr:nvCxnSpPr>
        <xdr:cNvPr id="193" name="直線コネクタ 192"/>
        <xdr:cNvCxnSpPr/>
      </xdr:nvCxnSpPr>
      <xdr:spPr>
        <a:xfrm flipV="1">
          <a:off x="1320800" y="94996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194" name="フローチャート: 判断 193"/>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195" name="テキスト ボックス 194"/>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196" name="フローチャート: 判断 195"/>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153687</xdr:rowOff>
    </xdr:from>
    <xdr:ext cx="762000" cy="259045"/>
    <xdr:sp macro="" textlink="">
      <xdr:nvSpPr>
        <xdr:cNvPr id="197" name="テキスト ボックス 196"/>
        <xdr:cNvSpPr txBox="1"/>
      </xdr:nvSpPr>
      <xdr:spPr>
        <a:xfrm>
          <a:off x="939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3" name="楕円 202"/>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4"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110490</xdr:rowOff>
    </xdr:from>
    <xdr:to>
      <xdr:col>20</xdr:col>
      <xdr:colOff>38100</xdr:colOff>
      <xdr:row>56</xdr:row>
      <xdr:rowOff>40640</xdr:rowOff>
    </xdr:to>
    <xdr:sp macro="" textlink="">
      <xdr:nvSpPr>
        <xdr:cNvPr id="205" name="楕円 204"/>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50817</xdr:rowOff>
    </xdr:from>
    <xdr:ext cx="736600" cy="259045"/>
    <xdr:sp macro="" textlink="">
      <xdr:nvSpPr>
        <xdr:cNvPr id="206" name="テキスト ボックス 205"/>
        <xdr:cNvSpPr txBox="1"/>
      </xdr:nvSpPr>
      <xdr:spPr>
        <a:xfrm>
          <a:off x="3606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7" name="楕円 206"/>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08" name="テキスト ボックス 207"/>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9" name="楕円 208"/>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0" name="テキスト ボックス 209"/>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211" name="楕円 210"/>
        <xdr:cNvSpPr/>
      </xdr:nvSpPr>
      <xdr:spPr>
        <a:xfrm>
          <a:off x="1270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macro="" textlink="">
      <xdr:nvSpPr>
        <xdr:cNvPr id="212" name="テキスト ボックス 211"/>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類似団体内平均値と比較すると、３．６ポイント低く、対前年度と比較すると、３．８ポイント減少しています。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主な要因は、小規模集合排水事業への繰出金の減少によるものです。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簡易水道施設や下水道施設の老朽化に伴う改修費用や維持管理経費が膨らんでくることが予想されるため、令和５年度に公営企業会計の一部適用化に移行し、中長期的な視野に立った経営戦略の見直しを含め、将来負担を見据えた料金体系の見直しにに努めます。</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7" name="直線コネクタ 236"/>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8"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9" name="直線コネクタ 238"/>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40"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41" name="直線コネクタ 240"/>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101854</xdr:rowOff>
    </xdr:from>
    <xdr:to>
      <xdr:col>82</xdr:col>
      <xdr:colOff>107950</xdr:colOff>
      <xdr:row>56</xdr:row>
      <xdr:rowOff>104140</xdr:rowOff>
    </xdr:to>
    <xdr:cxnSp macro="">
      <xdr:nvCxnSpPr>
        <xdr:cNvPr id="242" name="直線コネクタ 241"/>
        <xdr:cNvCxnSpPr/>
      </xdr:nvCxnSpPr>
      <xdr:spPr>
        <a:xfrm flipV="1">
          <a:off x="15671800" y="953160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16273</xdr:rowOff>
    </xdr:from>
    <xdr:ext cx="762000" cy="259045"/>
    <xdr:sp macro="" textlink="">
      <xdr:nvSpPr>
        <xdr:cNvPr id="243" name="その他平均値テキスト"/>
        <xdr:cNvSpPr txBox="1"/>
      </xdr:nvSpPr>
      <xdr:spPr>
        <a:xfrm>
          <a:off x="16598900" y="9617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4" name="フローチャート: 判断 243"/>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163576</xdr:rowOff>
    </xdr:to>
    <xdr:cxnSp macro="">
      <xdr:nvCxnSpPr>
        <xdr:cNvPr id="245" name="直線コネクタ 244"/>
        <xdr:cNvCxnSpPr/>
      </xdr:nvCxnSpPr>
      <xdr:spPr>
        <a:xfrm flipV="1">
          <a:off x="14782800" y="97053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46" name="フローチャート: 判断 245"/>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4843</xdr:rowOff>
    </xdr:from>
    <xdr:ext cx="736600" cy="259045"/>
    <xdr:sp macro="" textlink="">
      <xdr:nvSpPr>
        <xdr:cNvPr id="247" name="テキスト ボックス 246"/>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136144</xdr:rowOff>
    </xdr:from>
    <xdr:to>
      <xdr:col>73</xdr:col>
      <xdr:colOff>180975</xdr:colOff>
      <xdr:row>56</xdr:row>
      <xdr:rowOff>163576</xdr:rowOff>
    </xdr:to>
    <xdr:cxnSp macro="">
      <xdr:nvCxnSpPr>
        <xdr:cNvPr id="248" name="直線コネクタ 247"/>
        <xdr:cNvCxnSpPr/>
      </xdr:nvCxnSpPr>
      <xdr:spPr>
        <a:xfrm>
          <a:off x="13893800" y="9737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0" name="テキスト ボックス 249"/>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122428</xdr:rowOff>
    </xdr:from>
    <xdr:to>
      <xdr:col>69</xdr:col>
      <xdr:colOff>92075</xdr:colOff>
      <xdr:row>56</xdr:row>
      <xdr:rowOff>136144</xdr:rowOff>
    </xdr:to>
    <xdr:cxnSp macro="">
      <xdr:nvCxnSpPr>
        <xdr:cNvPr id="251" name="直線コネクタ 250"/>
        <xdr:cNvCxnSpPr/>
      </xdr:nvCxnSpPr>
      <xdr:spPr>
        <a:xfrm>
          <a:off x="13004800" y="9723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94488</xdr:rowOff>
    </xdr:from>
    <xdr:to>
      <xdr:col>69</xdr:col>
      <xdr:colOff>142875</xdr:colOff>
      <xdr:row>57</xdr:row>
      <xdr:rowOff>24638</xdr:rowOff>
    </xdr:to>
    <xdr:sp macro="" textlink="">
      <xdr:nvSpPr>
        <xdr:cNvPr id="252" name="フローチャート: 判断 251"/>
        <xdr:cNvSpPr/>
      </xdr:nvSpPr>
      <xdr:spPr>
        <a:xfrm>
          <a:off x="13843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9415</xdr:rowOff>
    </xdr:from>
    <xdr:ext cx="762000" cy="259045"/>
    <xdr:sp macro="" textlink="">
      <xdr:nvSpPr>
        <xdr:cNvPr id="253" name="テキスト ボックス 252"/>
        <xdr:cNvSpPr txBox="1"/>
      </xdr:nvSpPr>
      <xdr:spPr>
        <a:xfrm>
          <a:off x="13512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54" name="フローチャート: 判断 253"/>
        <xdr:cNvSpPr/>
      </xdr:nvSpPr>
      <xdr:spPr>
        <a:xfrm>
          <a:off x="12954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27703</xdr:rowOff>
    </xdr:from>
    <xdr:ext cx="762000" cy="259045"/>
    <xdr:sp macro="" textlink="">
      <xdr:nvSpPr>
        <xdr:cNvPr id="255" name="テキスト ボックス 254"/>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51054</xdr:rowOff>
    </xdr:from>
    <xdr:to>
      <xdr:col>82</xdr:col>
      <xdr:colOff>158750</xdr:colOff>
      <xdr:row>55</xdr:row>
      <xdr:rowOff>152654</xdr:rowOff>
    </xdr:to>
    <xdr:sp macro="" textlink="">
      <xdr:nvSpPr>
        <xdr:cNvPr id="261" name="楕円 260"/>
        <xdr:cNvSpPr/>
      </xdr:nvSpPr>
      <xdr:spPr>
        <a:xfrm>
          <a:off x="164592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67581</xdr:rowOff>
    </xdr:from>
    <xdr:ext cx="762000" cy="259045"/>
    <xdr:sp macro="" textlink="">
      <xdr:nvSpPr>
        <xdr:cNvPr id="262" name="その他該当値テキスト"/>
        <xdr:cNvSpPr txBox="1"/>
      </xdr:nvSpPr>
      <xdr:spPr>
        <a:xfrm>
          <a:off x="16598900" y="93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3" name="楕円 262"/>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4" name="テキスト ボックス 263"/>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112776</xdr:rowOff>
    </xdr:from>
    <xdr:to>
      <xdr:col>74</xdr:col>
      <xdr:colOff>31750</xdr:colOff>
      <xdr:row>57</xdr:row>
      <xdr:rowOff>42926</xdr:rowOff>
    </xdr:to>
    <xdr:sp macro="" textlink="">
      <xdr:nvSpPr>
        <xdr:cNvPr id="265" name="楕円 264"/>
        <xdr:cNvSpPr/>
      </xdr:nvSpPr>
      <xdr:spPr>
        <a:xfrm>
          <a:off x="14732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27703</xdr:rowOff>
    </xdr:from>
    <xdr:ext cx="762000" cy="259045"/>
    <xdr:sp macro="" textlink="">
      <xdr:nvSpPr>
        <xdr:cNvPr id="266" name="テキスト ボックス 265"/>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85344</xdr:rowOff>
    </xdr:from>
    <xdr:to>
      <xdr:col>69</xdr:col>
      <xdr:colOff>142875</xdr:colOff>
      <xdr:row>57</xdr:row>
      <xdr:rowOff>15494</xdr:rowOff>
    </xdr:to>
    <xdr:sp macro="" textlink="">
      <xdr:nvSpPr>
        <xdr:cNvPr id="267" name="楕円 266"/>
        <xdr:cNvSpPr/>
      </xdr:nvSpPr>
      <xdr:spPr>
        <a:xfrm>
          <a:off x="13843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25671</xdr:rowOff>
    </xdr:from>
    <xdr:ext cx="762000" cy="259045"/>
    <xdr:sp macro="" textlink="">
      <xdr:nvSpPr>
        <xdr:cNvPr id="268" name="テキスト ボックス 267"/>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71628</xdr:rowOff>
    </xdr:from>
    <xdr:to>
      <xdr:col>65</xdr:col>
      <xdr:colOff>53975</xdr:colOff>
      <xdr:row>57</xdr:row>
      <xdr:rowOff>1778</xdr:rowOff>
    </xdr:to>
    <xdr:sp macro="" textlink="">
      <xdr:nvSpPr>
        <xdr:cNvPr id="269" name="楕円 268"/>
        <xdr:cNvSpPr/>
      </xdr:nvSpPr>
      <xdr:spPr>
        <a:xfrm>
          <a:off x="12954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11955</xdr:rowOff>
    </xdr:from>
    <xdr:ext cx="762000" cy="259045"/>
    <xdr:sp macro="" textlink="">
      <xdr:nvSpPr>
        <xdr:cNvPr id="270" name="テキスト ボックス 269"/>
        <xdr:cNvSpPr txBox="1"/>
      </xdr:nvSpPr>
      <xdr:spPr>
        <a:xfrm>
          <a:off x="12623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類似団体内平均値と比較すると１．０ポイント低くなっており、対前年度との比較では、０．６ポイント減少しました。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この主な要因は、特別定額給付金（約３億６千７百万円の減）が、影響していると考えられます。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今後においても、事業内容の検証を行い、適正な支出に努めていきます。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6" name="テキスト ボックス 285"/>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8" name="テキスト ボックス 287"/>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0" name="テキスト ボックス 289"/>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2" name="テキスト ボックス 291"/>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4" name="テキスト ボックス 293"/>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6" name="テキスト ボックス 295"/>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9" name="直線コネクタ 298"/>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0" name="補助費等最小値テキスト"/>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01" name="直線コネクタ 300"/>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2"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3" name="直線コネクタ 302"/>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171087</xdr:rowOff>
    </xdr:from>
    <xdr:to>
      <xdr:col>82</xdr:col>
      <xdr:colOff>107950</xdr:colOff>
      <xdr:row>36</xdr:row>
      <xdr:rowOff>38826</xdr:rowOff>
    </xdr:to>
    <xdr:cxnSp macro="">
      <xdr:nvCxnSpPr>
        <xdr:cNvPr id="304" name="直線コネクタ 303"/>
        <xdr:cNvCxnSpPr/>
      </xdr:nvCxnSpPr>
      <xdr:spPr>
        <a:xfrm flipV="1">
          <a:off x="15671800" y="617183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123388</xdr:rowOff>
    </xdr:from>
    <xdr:ext cx="762000" cy="259045"/>
    <xdr:sp macro="" textlink="">
      <xdr:nvSpPr>
        <xdr:cNvPr id="305" name="補助費等平均値テキスト"/>
        <xdr:cNvSpPr txBox="1"/>
      </xdr:nvSpPr>
      <xdr:spPr>
        <a:xfrm>
          <a:off x="16598900" y="6295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6" name="フローチャート: 判断 305"/>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38826</xdr:rowOff>
    </xdr:from>
    <xdr:to>
      <xdr:col>78</xdr:col>
      <xdr:colOff>69850</xdr:colOff>
      <xdr:row>36</xdr:row>
      <xdr:rowOff>117203</xdr:rowOff>
    </xdr:to>
    <xdr:cxnSp macro="">
      <xdr:nvCxnSpPr>
        <xdr:cNvPr id="307" name="直線コネクタ 306"/>
        <xdr:cNvCxnSpPr/>
      </xdr:nvCxnSpPr>
      <xdr:spPr>
        <a:xfrm flipV="1">
          <a:off x="14782800" y="621102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12519</xdr:rowOff>
    </xdr:from>
    <xdr:to>
      <xdr:col>78</xdr:col>
      <xdr:colOff>120650</xdr:colOff>
      <xdr:row>37</xdr:row>
      <xdr:rowOff>114119</xdr:rowOff>
    </xdr:to>
    <xdr:sp macro="" textlink="">
      <xdr:nvSpPr>
        <xdr:cNvPr id="308" name="フローチャート: 判断 307"/>
        <xdr:cNvSpPr/>
      </xdr:nvSpPr>
      <xdr:spPr>
        <a:xfrm>
          <a:off x="15621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98896</xdr:rowOff>
    </xdr:from>
    <xdr:ext cx="736600" cy="259045"/>
    <xdr:sp macro="" textlink="">
      <xdr:nvSpPr>
        <xdr:cNvPr id="309" name="テキスト ボックス 308"/>
        <xdr:cNvSpPr txBox="1"/>
      </xdr:nvSpPr>
      <xdr:spPr>
        <a:xfrm>
          <a:off x="15290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171087</xdr:rowOff>
    </xdr:from>
    <xdr:to>
      <xdr:col>73</xdr:col>
      <xdr:colOff>180975</xdr:colOff>
      <xdr:row>36</xdr:row>
      <xdr:rowOff>117203</xdr:rowOff>
    </xdr:to>
    <xdr:cxnSp macro="">
      <xdr:nvCxnSpPr>
        <xdr:cNvPr id="310" name="直線コネクタ 309"/>
        <xdr:cNvCxnSpPr/>
      </xdr:nvCxnSpPr>
      <xdr:spPr>
        <a:xfrm>
          <a:off x="13893800" y="617183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12519</xdr:rowOff>
    </xdr:from>
    <xdr:to>
      <xdr:col>74</xdr:col>
      <xdr:colOff>31750</xdr:colOff>
      <xdr:row>37</xdr:row>
      <xdr:rowOff>114119</xdr:rowOff>
    </xdr:to>
    <xdr:sp macro="" textlink="">
      <xdr:nvSpPr>
        <xdr:cNvPr id="311" name="フローチャート: 判断 310"/>
        <xdr:cNvSpPr/>
      </xdr:nvSpPr>
      <xdr:spPr>
        <a:xfrm>
          <a:off x="14732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98896</xdr:rowOff>
    </xdr:from>
    <xdr:ext cx="762000" cy="259045"/>
    <xdr:sp macro="" textlink="">
      <xdr:nvSpPr>
        <xdr:cNvPr id="312" name="テキスト ボックス 311"/>
        <xdr:cNvSpPr txBox="1"/>
      </xdr:nvSpPr>
      <xdr:spPr>
        <a:xfrm>
          <a:off x="14401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171087</xdr:rowOff>
    </xdr:from>
    <xdr:to>
      <xdr:col>69</xdr:col>
      <xdr:colOff>92075</xdr:colOff>
      <xdr:row>36</xdr:row>
      <xdr:rowOff>12700</xdr:rowOff>
    </xdr:to>
    <xdr:cxnSp macro="">
      <xdr:nvCxnSpPr>
        <xdr:cNvPr id="313" name="直線コネクタ 312"/>
        <xdr:cNvCxnSpPr/>
      </xdr:nvCxnSpPr>
      <xdr:spPr>
        <a:xfrm flipV="1">
          <a:off x="13004800" y="61718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170906</xdr:rowOff>
    </xdr:from>
    <xdr:to>
      <xdr:col>69</xdr:col>
      <xdr:colOff>142875</xdr:colOff>
      <xdr:row>37</xdr:row>
      <xdr:rowOff>101056</xdr:rowOff>
    </xdr:to>
    <xdr:sp macro="" textlink="">
      <xdr:nvSpPr>
        <xdr:cNvPr id="314" name="フローチャート: 判断 313"/>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85833</xdr:rowOff>
    </xdr:from>
    <xdr:ext cx="762000" cy="259045"/>
    <xdr:sp macro="" textlink="">
      <xdr:nvSpPr>
        <xdr:cNvPr id="315" name="テキスト ボックス 314"/>
        <xdr:cNvSpPr txBox="1"/>
      </xdr:nvSpPr>
      <xdr:spPr>
        <a:xfrm>
          <a:off x="13512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164374</xdr:rowOff>
    </xdr:from>
    <xdr:to>
      <xdr:col>65</xdr:col>
      <xdr:colOff>53975</xdr:colOff>
      <xdr:row>37</xdr:row>
      <xdr:rowOff>94524</xdr:rowOff>
    </xdr:to>
    <xdr:sp macro="" textlink="">
      <xdr:nvSpPr>
        <xdr:cNvPr id="316" name="フローチャート: 判断 315"/>
        <xdr:cNvSpPr/>
      </xdr:nvSpPr>
      <xdr:spPr>
        <a:xfrm>
          <a:off x="12954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79301</xdr:rowOff>
    </xdr:from>
    <xdr:ext cx="762000" cy="259045"/>
    <xdr:sp macro="" textlink="">
      <xdr:nvSpPr>
        <xdr:cNvPr id="317" name="テキスト ボックス 316"/>
        <xdr:cNvSpPr txBox="1"/>
      </xdr:nvSpPr>
      <xdr:spPr>
        <a:xfrm>
          <a:off x="12623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120287</xdr:rowOff>
    </xdr:from>
    <xdr:to>
      <xdr:col>82</xdr:col>
      <xdr:colOff>158750</xdr:colOff>
      <xdr:row>36</xdr:row>
      <xdr:rowOff>50437</xdr:rowOff>
    </xdr:to>
    <xdr:sp macro="" textlink="">
      <xdr:nvSpPr>
        <xdr:cNvPr id="323" name="楕円 322"/>
        <xdr:cNvSpPr/>
      </xdr:nvSpPr>
      <xdr:spPr>
        <a:xfrm>
          <a:off x="164592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136814</xdr:rowOff>
    </xdr:from>
    <xdr:ext cx="762000" cy="259045"/>
    <xdr:sp macro="" textlink="">
      <xdr:nvSpPr>
        <xdr:cNvPr id="324" name="補助費等該当値テキスト"/>
        <xdr:cNvSpPr txBox="1"/>
      </xdr:nvSpPr>
      <xdr:spPr>
        <a:xfrm>
          <a:off x="16598900" y="596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159476</xdr:rowOff>
    </xdr:from>
    <xdr:to>
      <xdr:col>78</xdr:col>
      <xdr:colOff>120650</xdr:colOff>
      <xdr:row>36</xdr:row>
      <xdr:rowOff>89626</xdr:rowOff>
    </xdr:to>
    <xdr:sp macro="" textlink="">
      <xdr:nvSpPr>
        <xdr:cNvPr id="325" name="楕円 324"/>
        <xdr:cNvSpPr/>
      </xdr:nvSpPr>
      <xdr:spPr>
        <a:xfrm>
          <a:off x="15621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99803</xdr:rowOff>
    </xdr:from>
    <xdr:ext cx="736600" cy="259045"/>
    <xdr:sp macro="" textlink="">
      <xdr:nvSpPr>
        <xdr:cNvPr id="326" name="テキスト ボックス 325"/>
        <xdr:cNvSpPr txBox="1"/>
      </xdr:nvSpPr>
      <xdr:spPr>
        <a:xfrm>
          <a:off x="15290800" y="5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66403</xdr:rowOff>
    </xdr:from>
    <xdr:to>
      <xdr:col>74</xdr:col>
      <xdr:colOff>31750</xdr:colOff>
      <xdr:row>36</xdr:row>
      <xdr:rowOff>168003</xdr:rowOff>
    </xdr:to>
    <xdr:sp macro="" textlink="">
      <xdr:nvSpPr>
        <xdr:cNvPr id="327" name="楕円 326"/>
        <xdr:cNvSpPr/>
      </xdr:nvSpPr>
      <xdr:spPr>
        <a:xfrm>
          <a:off x="14732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6730</xdr:rowOff>
    </xdr:from>
    <xdr:ext cx="762000" cy="259045"/>
    <xdr:sp macro="" textlink="">
      <xdr:nvSpPr>
        <xdr:cNvPr id="328" name="テキスト ボックス 327"/>
        <xdr:cNvSpPr txBox="1"/>
      </xdr:nvSpPr>
      <xdr:spPr>
        <a:xfrm>
          <a:off x="14401800" y="60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120287</xdr:rowOff>
    </xdr:from>
    <xdr:to>
      <xdr:col>69</xdr:col>
      <xdr:colOff>142875</xdr:colOff>
      <xdr:row>36</xdr:row>
      <xdr:rowOff>50437</xdr:rowOff>
    </xdr:to>
    <xdr:sp macro="" textlink="">
      <xdr:nvSpPr>
        <xdr:cNvPr id="329" name="楕円 328"/>
        <xdr:cNvSpPr/>
      </xdr:nvSpPr>
      <xdr:spPr>
        <a:xfrm>
          <a:off x="13843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60614</xdr:rowOff>
    </xdr:from>
    <xdr:ext cx="762000" cy="259045"/>
    <xdr:sp macro="" textlink="">
      <xdr:nvSpPr>
        <xdr:cNvPr id="330" name="テキスト ボックス 329"/>
        <xdr:cNvSpPr txBox="1"/>
      </xdr:nvSpPr>
      <xdr:spPr>
        <a:xfrm>
          <a:off x="13512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1" name="楕円 330"/>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2" name="テキスト ボックス 331"/>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公債費については、ここ数年借入額の抑制を図っており、類似団体内平均値と比較すると４．８ポイント低くなっています。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今後においても非常に厳しい財政運営が予測されるため、予算規模を縮小するなど、地方債に頼らない計画的な対策を講じ、財政健全化に努めます。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7" name="直線コネクタ 356"/>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8" name="公債費最小値テキスト"/>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9" name="直線コネクタ 358"/>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1" name="直線コネクタ 36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76</xdr:row>
      <xdr:rowOff>149861</xdr:rowOff>
    </xdr:to>
    <xdr:cxnSp macro="">
      <xdr:nvCxnSpPr>
        <xdr:cNvPr id="362" name="直線コネクタ 361"/>
        <xdr:cNvCxnSpPr/>
      </xdr:nvCxnSpPr>
      <xdr:spPr>
        <a:xfrm flipV="1">
          <a:off x="3987800" y="13070332"/>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3"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4" name="フローチャート: 判断 363"/>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14987</xdr:rowOff>
    </xdr:to>
    <xdr:cxnSp macro="">
      <xdr:nvCxnSpPr>
        <xdr:cNvPr id="365" name="直線コネクタ 364"/>
        <xdr:cNvCxnSpPr/>
      </xdr:nvCxnSpPr>
      <xdr:spPr>
        <a:xfrm flipV="1">
          <a:off x="3098800" y="131800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66" name="フローチャート: 判断 365"/>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67" name="テキスト ボックス 366"/>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14987</xdr:rowOff>
    </xdr:from>
    <xdr:to>
      <xdr:col>15</xdr:col>
      <xdr:colOff>98425</xdr:colOff>
      <xdr:row>77</xdr:row>
      <xdr:rowOff>138430</xdr:rowOff>
    </xdr:to>
    <xdr:cxnSp macro="">
      <xdr:nvCxnSpPr>
        <xdr:cNvPr id="368" name="直線コネクタ 367"/>
        <xdr:cNvCxnSpPr/>
      </xdr:nvCxnSpPr>
      <xdr:spPr>
        <a:xfrm flipV="1">
          <a:off x="2209800" y="13216637"/>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69" name="フローチャート: 判断 368"/>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0" name="テキスト ボックス 369"/>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77</xdr:row>
      <xdr:rowOff>138430</xdr:rowOff>
    </xdr:to>
    <xdr:cxnSp macro="">
      <xdr:nvCxnSpPr>
        <xdr:cNvPr id="371" name="直線コネクタ 370"/>
        <xdr:cNvCxnSpPr/>
      </xdr:nvCxnSpPr>
      <xdr:spPr>
        <a:xfrm>
          <a:off x="1320800" y="13340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2" name="フローチャート: 判断 371"/>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3" name="テキスト ボックス 372"/>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4" name="フローチャート: 判断 373"/>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75" name="テキスト ボックス 374"/>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160782</xdr:rowOff>
    </xdr:from>
    <xdr:to>
      <xdr:col>24</xdr:col>
      <xdr:colOff>76200</xdr:colOff>
      <xdr:row>76</xdr:row>
      <xdr:rowOff>90932</xdr:rowOff>
    </xdr:to>
    <xdr:sp macro="" textlink="">
      <xdr:nvSpPr>
        <xdr:cNvPr id="381" name="楕円 380"/>
        <xdr:cNvSpPr/>
      </xdr:nvSpPr>
      <xdr:spPr>
        <a:xfrm>
          <a:off x="4775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5859</xdr:rowOff>
    </xdr:from>
    <xdr:ext cx="762000" cy="259045"/>
    <xdr:sp macro="" textlink="">
      <xdr:nvSpPr>
        <xdr:cNvPr id="382" name="公債費該当値テキスト"/>
        <xdr:cNvSpPr txBox="1"/>
      </xdr:nvSpPr>
      <xdr:spPr>
        <a:xfrm>
          <a:off x="4914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3" name="楕円 382"/>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4" name="テキスト ボックス 383"/>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135637</xdr:rowOff>
    </xdr:from>
    <xdr:to>
      <xdr:col>15</xdr:col>
      <xdr:colOff>149225</xdr:colOff>
      <xdr:row>77</xdr:row>
      <xdr:rowOff>65787</xdr:rowOff>
    </xdr:to>
    <xdr:sp macro="" textlink="">
      <xdr:nvSpPr>
        <xdr:cNvPr id="385" name="楕円 384"/>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75963</xdr:rowOff>
    </xdr:from>
    <xdr:ext cx="762000" cy="259045"/>
    <xdr:sp macro="" textlink="">
      <xdr:nvSpPr>
        <xdr:cNvPr id="386" name="テキスト ボックス 385"/>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87" name="楕円 386"/>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8" name="テキスト ボックス 387"/>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89" name="楕円 388"/>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90" name="テキスト ボックス 389"/>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公債費以外の経常収支比率は、類似団体内平均値より４．３ポイント低く、対前年度比では、４．１ポイント減少しています。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経常経費一般財源の交付税等の増加が影響していると考えられます。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今後も計画的かつ効率的な財政運営に努めます。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0" name="直線コネクタ 419"/>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1" name="公債費以外最小値テキスト"/>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2" name="直線コネクタ 421"/>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32294</xdr:rowOff>
    </xdr:from>
    <xdr:to>
      <xdr:col>82</xdr:col>
      <xdr:colOff>107950</xdr:colOff>
      <xdr:row>76</xdr:row>
      <xdr:rowOff>166188</xdr:rowOff>
    </xdr:to>
    <xdr:cxnSp macro="">
      <xdr:nvCxnSpPr>
        <xdr:cNvPr id="425" name="直線コネクタ 424"/>
        <xdr:cNvCxnSpPr/>
      </xdr:nvCxnSpPr>
      <xdr:spPr>
        <a:xfrm flipV="1">
          <a:off x="15671800" y="13062494"/>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6"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166188</xdr:rowOff>
    </xdr:from>
    <xdr:to>
      <xdr:col>78</xdr:col>
      <xdr:colOff>69850</xdr:colOff>
      <xdr:row>77</xdr:row>
      <xdr:rowOff>164556</xdr:rowOff>
    </xdr:to>
    <xdr:cxnSp macro="">
      <xdr:nvCxnSpPr>
        <xdr:cNvPr id="428" name="直線コネクタ 427"/>
        <xdr:cNvCxnSpPr/>
      </xdr:nvCxnSpPr>
      <xdr:spPr>
        <a:xfrm flipV="1">
          <a:off x="14782800" y="13196388"/>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9" name="フローチャート: 判断 428"/>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167476</xdr:rowOff>
    </xdr:from>
    <xdr:ext cx="736600" cy="259045"/>
    <xdr:sp macro="" textlink="">
      <xdr:nvSpPr>
        <xdr:cNvPr id="430" name="テキスト ボックス 429"/>
        <xdr:cNvSpPr txBox="1"/>
      </xdr:nvSpPr>
      <xdr:spPr>
        <a:xfrm>
          <a:off x="15290800" y="1336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50256</xdr:rowOff>
    </xdr:from>
    <xdr:to>
      <xdr:col>73</xdr:col>
      <xdr:colOff>180975</xdr:colOff>
      <xdr:row>77</xdr:row>
      <xdr:rowOff>164556</xdr:rowOff>
    </xdr:to>
    <xdr:cxnSp macro="">
      <xdr:nvCxnSpPr>
        <xdr:cNvPr id="431" name="直線コネクタ 430"/>
        <xdr:cNvCxnSpPr/>
      </xdr:nvCxnSpPr>
      <xdr:spPr>
        <a:xfrm>
          <a:off x="13893800" y="1325190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32" name="フローチャート: 判断 431"/>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35214</xdr:rowOff>
    </xdr:from>
    <xdr:ext cx="762000" cy="259045"/>
    <xdr:sp macro="" textlink="">
      <xdr:nvSpPr>
        <xdr:cNvPr id="433" name="テキスト ボックス 432"/>
        <xdr:cNvSpPr txBox="1"/>
      </xdr:nvSpPr>
      <xdr:spPr>
        <a:xfrm>
          <a:off x="144018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50256</xdr:rowOff>
    </xdr:from>
    <xdr:to>
      <xdr:col>69</xdr:col>
      <xdr:colOff>92075</xdr:colOff>
      <xdr:row>77</xdr:row>
      <xdr:rowOff>76381</xdr:rowOff>
    </xdr:to>
    <xdr:cxnSp macro="">
      <xdr:nvCxnSpPr>
        <xdr:cNvPr id="434" name="直線コネクタ 433"/>
        <xdr:cNvCxnSpPr/>
      </xdr:nvCxnSpPr>
      <xdr:spPr>
        <a:xfrm flipV="1">
          <a:off x="13004800" y="132519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5" name="フローチャート: 判断 434"/>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31948</xdr:rowOff>
    </xdr:from>
    <xdr:ext cx="762000" cy="259045"/>
    <xdr:sp macro="" textlink="">
      <xdr:nvSpPr>
        <xdr:cNvPr id="436" name="テキスト ボックス 435"/>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7" name="フローチャート: 判断 436"/>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18885</xdr:rowOff>
    </xdr:from>
    <xdr:ext cx="762000" cy="259045"/>
    <xdr:sp macro="" textlink="">
      <xdr:nvSpPr>
        <xdr:cNvPr id="438" name="テキスト ボックス 437"/>
        <xdr:cNvSpPr txBox="1"/>
      </xdr:nvSpPr>
      <xdr:spPr>
        <a:xfrm>
          <a:off x="12623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152944</xdr:rowOff>
    </xdr:from>
    <xdr:to>
      <xdr:col>82</xdr:col>
      <xdr:colOff>158750</xdr:colOff>
      <xdr:row>76</xdr:row>
      <xdr:rowOff>83094</xdr:rowOff>
    </xdr:to>
    <xdr:sp macro="" textlink="">
      <xdr:nvSpPr>
        <xdr:cNvPr id="444" name="楕円 443"/>
        <xdr:cNvSpPr/>
      </xdr:nvSpPr>
      <xdr:spPr>
        <a:xfrm>
          <a:off x="164592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169471</xdr:rowOff>
    </xdr:from>
    <xdr:ext cx="762000" cy="259045"/>
    <xdr:sp macro="" textlink="">
      <xdr:nvSpPr>
        <xdr:cNvPr id="445" name="公債費以外該当値テキスト"/>
        <xdr:cNvSpPr txBox="1"/>
      </xdr:nvSpPr>
      <xdr:spPr>
        <a:xfrm>
          <a:off x="16598900" y="1285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115388</xdr:rowOff>
    </xdr:from>
    <xdr:to>
      <xdr:col>78</xdr:col>
      <xdr:colOff>120650</xdr:colOff>
      <xdr:row>77</xdr:row>
      <xdr:rowOff>45538</xdr:rowOff>
    </xdr:to>
    <xdr:sp macro="" textlink="">
      <xdr:nvSpPr>
        <xdr:cNvPr id="446" name="楕円 445"/>
        <xdr:cNvSpPr/>
      </xdr:nvSpPr>
      <xdr:spPr>
        <a:xfrm>
          <a:off x="156210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55715</xdr:rowOff>
    </xdr:from>
    <xdr:ext cx="736600" cy="259045"/>
    <xdr:sp macro="" textlink="">
      <xdr:nvSpPr>
        <xdr:cNvPr id="447" name="テキスト ボックス 446"/>
        <xdr:cNvSpPr txBox="1"/>
      </xdr:nvSpPr>
      <xdr:spPr>
        <a:xfrm>
          <a:off x="15290800" y="12914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113756</xdr:rowOff>
    </xdr:from>
    <xdr:to>
      <xdr:col>74</xdr:col>
      <xdr:colOff>31750</xdr:colOff>
      <xdr:row>78</xdr:row>
      <xdr:rowOff>43906</xdr:rowOff>
    </xdr:to>
    <xdr:sp macro="" textlink="">
      <xdr:nvSpPr>
        <xdr:cNvPr id="448" name="楕円 447"/>
        <xdr:cNvSpPr/>
      </xdr:nvSpPr>
      <xdr:spPr>
        <a:xfrm>
          <a:off x="14732000" y="133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54083</xdr:rowOff>
    </xdr:from>
    <xdr:ext cx="762000" cy="259045"/>
    <xdr:sp macro="" textlink="">
      <xdr:nvSpPr>
        <xdr:cNvPr id="449" name="テキスト ボックス 448"/>
        <xdr:cNvSpPr txBox="1"/>
      </xdr:nvSpPr>
      <xdr:spPr>
        <a:xfrm>
          <a:off x="14401800" y="130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170906</xdr:rowOff>
    </xdr:from>
    <xdr:to>
      <xdr:col>69</xdr:col>
      <xdr:colOff>142875</xdr:colOff>
      <xdr:row>77</xdr:row>
      <xdr:rowOff>101056</xdr:rowOff>
    </xdr:to>
    <xdr:sp macro="" textlink="">
      <xdr:nvSpPr>
        <xdr:cNvPr id="450" name="楕円 449"/>
        <xdr:cNvSpPr/>
      </xdr:nvSpPr>
      <xdr:spPr>
        <a:xfrm>
          <a:off x="13843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111233</xdr:rowOff>
    </xdr:from>
    <xdr:ext cx="762000" cy="259045"/>
    <xdr:sp macro="" textlink="">
      <xdr:nvSpPr>
        <xdr:cNvPr id="451" name="テキスト ボックス 450"/>
        <xdr:cNvSpPr txBox="1"/>
      </xdr:nvSpPr>
      <xdr:spPr>
        <a:xfrm>
          <a:off x="13512800" y="1296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25581</xdr:rowOff>
    </xdr:from>
    <xdr:to>
      <xdr:col>65</xdr:col>
      <xdr:colOff>53975</xdr:colOff>
      <xdr:row>77</xdr:row>
      <xdr:rowOff>127181</xdr:rowOff>
    </xdr:to>
    <xdr:sp macro="" textlink="">
      <xdr:nvSpPr>
        <xdr:cNvPr id="452" name="楕円 451"/>
        <xdr:cNvSpPr/>
      </xdr:nvSpPr>
      <xdr:spPr>
        <a:xfrm>
          <a:off x="12954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137358</xdr:rowOff>
    </xdr:from>
    <xdr:ext cx="762000" cy="259045"/>
    <xdr:sp macro="" textlink="">
      <xdr:nvSpPr>
        <xdr:cNvPr id="453" name="テキスト ボックス 452"/>
        <xdr:cNvSpPr txBox="1"/>
      </xdr:nvSpPr>
      <xdr:spPr>
        <a:xfrm>
          <a:off x="12623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47743</xdr:rowOff>
    </xdr:from>
    <xdr:to>
      <xdr:col>29</xdr:col>
      <xdr:colOff>127000</xdr:colOff>
      <xdr:row>17</xdr:row>
      <xdr:rowOff>52383</xdr:rowOff>
    </xdr:to>
    <xdr:cxnSp macro="">
      <xdr:nvCxnSpPr>
        <xdr:cNvPr id="47" name="直線コネクタ 46"/>
        <xdr:cNvCxnSpPr/>
      </xdr:nvCxnSpPr>
      <xdr:spPr bwMode="auto">
        <a:xfrm flipV="1">
          <a:off x="5003800" y="3010018"/>
          <a:ext cx="647700" cy="4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158110</xdr:rowOff>
    </xdr:from>
    <xdr:ext cx="762000" cy="259045"/>
    <xdr:sp macro="" textlink="">
      <xdr:nvSpPr>
        <xdr:cNvPr id="48" name="人口1人当たり決算額の推移平均値テキスト130"/>
        <xdr:cNvSpPr txBox="1"/>
      </xdr:nvSpPr>
      <xdr:spPr>
        <a:xfrm>
          <a:off x="5740400" y="277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52383</xdr:rowOff>
    </xdr:from>
    <xdr:to>
      <xdr:col>26</xdr:col>
      <xdr:colOff>50800</xdr:colOff>
      <xdr:row>17</xdr:row>
      <xdr:rowOff>80033</xdr:rowOff>
    </xdr:to>
    <xdr:cxnSp macro="">
      <xdr:nvCxnSpPr>
        <xdr:cNvPr id="50" name="直線コネクタ 49"/>
        <xdr:cNvCxnSpPr/>
      </xdr:nvCxnSpPr>
      <xdr:spPr bwMode="auto">
        <a:xfrm flipV="1">
          <a:off x="4305300" y="3014658"/>
          <a:ext cx="698500" cy="27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125000</xdr:rowOff>
    </xdr:from>
    <xdr:to>
      <xdr:col>26</xdr:col>
      <xdr:colOff>101600</xdr:colOff>
      <xdr:row>17</xdr:row>
      <xdr:rowOff>55150</xdr:rowOff>
    </xdr:to>
    <xdr:sp macro="" textlink="">
      <xdr:nvSpPr>
        <xdr:cNvPr id="51" name="フローチャート: 判断 50"/>
        <xdr:cNvSpPr/>
      </xdr:nvSpPr>
      <xdr:spPr bwMode="auto">
        <a:xfrm>
          <a:off x="4953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65327</xdr:rowOff>
    </xdr:from>
    <xdr:ext cx="736600" cy="259045"/>
    <xdr:sp macro="" textlink="">
      <xdr:nvSpPr>
        <xdr:cNvPr id="52" name="テキスト ボックス 51"/>
        <xdr:cNvSpPr txBox="1"/>
      </xdr:nvSpPr>
      <xdr:spPr>
        <a:xfrm>
          <a:off x="4622800" y="268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80033</xdr:rowOff>
    </xdr:from>
    <xdr:to>
      <xdr:col>22</xdr:col>
      <xdr:colOff>114300</xdr:colOff>
      <xdr:row>17</xdr:row>
      <xdr:rowOff>103450</xdr:rowOff>
    </xdr:to>
    <xdr:cxnSp macro="">
      <xdr:nvCxnSpPr>
        <xdr:cNvPr id="53" name="直線コネクタ 52"/>
        <xdr:cNvCxnSpPr/>
      </xdr:nvCxnSpPr>
      <xdr:spPr bwMode="auto">
        <a:xfrm flipV="1">
          <a:off x="3606800" y="3042308"/>
          <a:ext cx="698500" cy="23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140513</xdr:rowOff>
    </xdr:from>
    <xdr:to>
      <xdr:col>22</xdr:col>
      <xdr:colOff>165100</xdr:colOff>
      <xdr:row>17</xdr:row>
      <xdr:rowOff>70663</xdr:rowOff>
    </xdr:to>
    <xdr:sp macro="" textlink="">
      <xdr:nvSpPr>
        <xdr:cNvPr id="54" name="フローチャート: 判断 53"/>
        <xdr:cNvSpPr/>
      </xdr:nvSpPr>
      <xdr:spPr bwMode="auto">
        <a:xfrm>
          <a:off x="4254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80840</xdr:rowOff>
    </xdr:from>
    <xdr:ext cx="762000" cy="259045"/>
    <xdr:sp macro="" textlink="">
      <xdr:nvSpPr>
        <xdr:cNvPr id="55" name="テキスト ボックス 54"/>
        <xdr:cNvSpPr txBox="1"/>
      </xdr:nvSpPr>
      <xdr:spPr>
        <a:xfrm>
          <a:off x="3924300" y="270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79479</xdr:rowOff>
    </xdr:from>
    <xdr:to>
      <xdr:col>18</xdr:col>
      <xdr:colOff>177800</xdr:colOff>
      <xdr:row>17</xdr:row>
      <xdr:rowOff>103450</xdr:rowOff>
    </xdr:to>
    <xdr:cxnSp macro="">
      <xdr:nvCxnSpPr>
        <xdr:cNvPr id="56" name="直線コネクタ 55"/>
        <xdr:cNvCxnSpPr/>
      </xdr:nvCxnSpPr>
      <xdr:spPr bwMode="auto">
        <a:xfrm>
          <a:off x="2908300" y="3041754"/>
          <a:ext cx="698500" cy="23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149213</xdr:rowOff>
    </xdr:from>
    <xdr:to>
      <xdr:col>19</xdr:col>
      <xdr:colOff>38100</xdr:colOff>
      <xdr:row>17</xdr:row>
      <xdr:rowOff>79363</xdr:rowOff>
    </xdr:to>
    <xdr:sp macro="" textlink="">
      <xdr:nvSpPr>
        <xdr:cNvPr id="57" name="フローチャート: 判断 56"/>
        <xdr:cNvSpPr/>
      </xdr:nvSpPr>
      <xdr:spPr bwMode="auto">
        <a:xfrm>
          <a:off x="35560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89540</xdr:rowOff>
    </xdr:from>
    <xdr:ext cx="762000" cy="259045"/>
    <xdr:sp macro="" textlink="">
      <xdr:nvSpPr>
        <xdr:cNvPr id="58" name="テキスト ボックス 57"/>
        <xdr:cNvSpPr txBox="1"/>
      </xdr:nvSpPr>
      <xdr:spPr>
        <a:xfrm>
          <a:off x="3225800" y="270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164744</xdr:rowOff>
    </xdr:from>
    <xdr:to>
      <xdr:col>15</xdr:col>
      <xdr:colOff>101600</xdr:colOff>
      <xdr:row>17</xdr:row>
      <xdr:rowOff>94894</xdr:rowOff>
    </xdr:to>
    <xdr:sp macro="" textlink="">
      <xdr:nvSpPr>
        <xdr:cNvPr id="59" name="フローチャート: 判断 58"/>
        <xdr:cNvSpPr/>
      </xdr:nvSpPr>
      <xdr:spPr bwMode="auto">
        <a:xfrm>
          <a:off x="28575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105071</xdr:rowOff>
    </xdr:from>
    <xdr:ext cx="762000" cy="259045"/>
    <xdr:sp macro="" textlink="">
      <xdr:nvSpPr>
        <xdr:cNvPr id="60" name="テキスト ボックス 59"/>
        <xdr:cNvSpPr txBox="1"/>
      </xdr:nvSpPr>
      <xdr:spPr>
        <a:xfrm>
          <a:off x="2527300" y="272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168393</xdr:rowOff>
    </xdr:from>
    <xdr:to>
      <xdr:col>29</xdr:col>
      <xdr:colOff>177800</xdr:colOff>
      <xdr:row>17</xdr:row>
      <xdr:rowOff>98543</xdr:rowOff>
    </xdr:to>
    <xdr:sp macro="" textlink="">
      <xdr:nvSpPr>
        <xdr:cNvPr id="66" name="楕円 65"/>
        <xdr:cNvSpPr/>
      </xdr:nvSpPr>
      <xdr:spPr bwMode="auto">
        <a:xfrm>
          <a:off x="5600700" y="2959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140470</xdr:rowOff>
    </xdr:from>
    <xdr:ext cx="762000" cy="259045"/>
    <xdr:sp macro="" textlink="">
      <xdr:nvSpPr>
        <xdr:cNvPr id="67" name="人口1人当たり決算額の推移該当値テキスト130"/>
        <xdr:cNvSpPr txBox="1"/>
      </xdr:nvSpPr>
      <xdr:spPr>
        <a:xfrm>
          <a:off x="5740400" y="293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1583</xdr:rowOff>
    </xdr:from>
    <xdr:to>
      <xdr:col>26</xdr:col>
      <xdr:colOff>101600</xdr:colOff>
      <xdr:row>17</xdr:row>
      <xdr:rowOff>103183</xdr:rowOff>
    </xdr:to>
    <xdr:sp macro="" textlink="">
      <xdr:nvSpPr>
        <xdr:cNvPr id="68" name="楕円 67"/>
        <xdr:cNvSpPr/>
      </xdr:nvSpPr>
      <xdr:spPr bwMode="auto">
        <a:xfrm>
          <a:off x="4953000" y="2963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87960</xdr:rowOff>
    </xdr:from>
    <xdr:ext cx="736600" cy="259045"/>
    <xdr:sp macro="" textlink="">
      <xdr:nvSpPr>
        <xdr:cNvPr id="69" name="テキスト ボックス 68"/>
        <xdr:cNvSpPr txBox="1"/>
      </xdr:nvSpPr>
      <xdr:spPr>
        <a:xfrm>
          <a:off x="4622800" y="3050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29233</xdr:rowOff>
    </xdr:from>
    <xdr:to>
      <xdr:col>22</xdr:col>
      <xdr:colOff>165100</xdr:colOff>
      <xdr:row>17</xdr:row>
      <xdr:rowOff>130833</xdr:rowOff>
    </xdr:to>
    <xdr:sp macro="" textlink="">
      <xdr:nvSpPr>
        <xdr:cNvPr id="70" name="楕円 69"/>
        <xdr:cNvSpPr/>
      </xdr:nvSpPr>
      <xdr:spPr bwMode="auto">
        <a:xfrm>
          <a:off x="4254500" y="2991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115610</xdr:rowOff>
    </xdr:from>
    <xdr:ext cx="762000" cy="259045"/>
    <xdr:sp macro="" textlink="">
      <xdr:nvSpPr>
        <xdr:cNvPr id="71" name="テキスト ボックス 70"/>
        <xdr:cNvSpPr txBox="1"/>
      </xdr:nvSpPr>
      <xdr:spPr>
        <a:xfrm>
          <a:off x="3924300" y="307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52650</xdr:rowOff>
    </xdr:from>
    <xdr:to>
      <xdr:col>19</xdr:col>
      <xdr:colOff>38100</xdr:colOff>
      <xdr:row>17</xdr:row>
      <xdr:rowOff>154250</xdr:rowOff>
    </xdr:to>
    <xdr:sp macro="" textlink="">
      <xdr:nvSpPr>
        <xdr:cNvPr id="72" name="楕円 71"/>
        <xdr:cNvSpPr/>
      </xdr:nvSpPr>
      <xdr:spPr bwMode="auto">
        <a:xfrm>
          <a:off x="3556000" y="3014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139027</xdr:rowOff>
    </xdr:from>
    <xdr:ext cx="762000" cy="259045"/>
    <xdr:sp macro="" textlink="">
      <xdr:nvSpPr>
        <xdr:cNvPr id="73" name="テキスト ボックス 72"/>
        <xdr:cNvSpPr txBox="1"/>
      </xdr:nvSpPr>
      <xdr:spPr>
        <a:xfrm>
          <a:off x="3225800" y="310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28679</xdr:rowOff>
    </xdr:from>
    <xdr:to>
      <xdr:col>15</xdr:col>
      <xdr:colOff>101600</xdr:colOff>
      <xdr:row>17</xdr:row>
      <xdr:rowOff>130279</xdr:rowOff>
    </xdr:to>
    <xdr:sp macro="" textlink="">
      <xdr:nvSpPr>
        <xdr:cNvPr id="74" name="楕円 73"/>
        <xdr:cNvSpPr/>
      </xdr:nvSpPr>
      <xdr:spPr bwMode="auto">
        <a:xfrm>
          <a:off x="2857500" y="2990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115056</xdr:rowOff>
    </xdr:from>
    <xdr:ext cx="762000" cy="259045"/>
    <xdr:sp macro="" textlink="">
      <xdr:nvSpPr>
        <xdr:cNvPr id="75" name="テキスト ボックス 74"/>
        <xdr:cNvSpPr txBox="1"/>
      </xdr:nvSpPr>
      <xdr:spPr>
        <a:xfrm>
          <a:off x="2527300" y="307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70010</xdr:rowOff>
    </xdr:from>
    <xdr:to>
      <xdr:col>29</xdr:col>
      <xdr:colOff>127000</xdr:colOff>
      <xdr:row>37</xdr:row>
      <xdr:rowOff>121491</xdr:rowOff>
    </xdr:to>
    <xdr:cxnSp macro="">
      <xdr:nvCxnSpPr>
        <xdr:cNvPr id="105" name="直線コネクタ 104"/>
        <xdr:cNvCxnSpPr/>
      </xdr:nvCxnSpPr>
      <xdr:spPr bwMode="auto">
        <a:xfrm>
          <a:off x="5003800" y="7194710"/>
          <a:ext cx="647700" cy="51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341364</xdr:rowOff>
    </xdr:from>
    <xdr:ext cx="762000" cy="259045"/>
    <xdr:sp macro="" textlink="">
      <xdr:nvSpPr>
        <xdr:cNvPr id="106" name="人口1人当たり決算額の推移平均値テキスト445"/>
        <xdr:cNvSpPr txBox="1"/>
      </xdr:nvSpPr>
      <xdr:spPr>
        <a:xfrm>
          <a:off x="5740400" y="695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70010</xdr:rowOff>
    </xdr:from>
    <xdr:to>
      <xdr:col>26</xdr:col>
      <xdr:colOff>50800</xdr:colOff>
      <xdr:row>37</xdr:row>
      <xdr:rowOff>71227</xdr:rowOff>
    </xdr:to>
    <xdr:cxnSp macro="">
      <xdr:nvCxnSpPr>
        <xdr:cNvPr id="108" name="直線コネクタ 107"/>
        <xdr:cNvCxnSpPr/>
      </xdr:nvCxnSpPr>
      <xdr:spPr bwMode="auto">
        <a:xfrm flipV="1">
          <a:off x="4305300" y="7194710"/>
          <a:ext cx="698500" cy="1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09" name="フローチャート: 判断 108"/>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273514</xdr:rowOff>
    </xdr:from>
    <xdr:ext cx="736600" cy="259045"/>
    <xdr:sp macro="" textlink="">
      <xdr:nvSpPr>
        <xdr:cNvPr id="110" name="テキスト ボックス 109"/>
        <xdr:cNvSpPr txBox="1"/>
      </xdr:nvSpPr>
      <xdr:spPr>
        <a:xfrm>
          <a:off x="4622800" y="688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26359</xdr:rowOff>
    </xdr:from>
    <xdr:to>
      <xdr:col>22</xdr:col>
      <xdr:colOff>114300</xdr:colOff>
      <xdr:row>37</xdr:row>
      <xdr:rowOff>71227</xdr:rowOff>
    </xdr:to>
    <xdr:cxnSp macro="">
      <xdr:nvCxnSpPr>
        <xdr:cNvPr id="111" name="直線コネクタ 110"/>
        <xdr:cNvCxnSpPr/>
      </xdr:nvCxnSpPr>
      <xdr:spPr bwMode="auto">
        <a:xfrm>
          <a:off x="3606800" y="7151059"/>
          <a:ext cx="698500" cy="44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2" name="フローチャート: 判断 111"/>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285618</xdr:rowOff>
    </xdr:from>
    <xdr:ext cx="762000" cy="259045"/>
    <xdr:sp macro="" textlink="">
      <xdr:nvSpPr>
        <xdr:cNvPr id="113" name="テキスト ボックス 112"/>
        <xdr:cNvSpPr txBox="1"/>
      </xdr:nvSpPr>
      <xdr:spPr>
        <a:xfrm>
          <a:off x="39243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150100</xdr:rowOff>
    </xdr:from>
    <xdr:to>
      <xdr:col>18</xdr:col>
      <xdr:colOff>177800</xdr:colOff>
      <xdr:row>37</xdr:row>
      <xdr:rowOff>26359</xdr:rowOff>
    </xdr:to>
    <xdr:cxnSp macro="">
      <xdr:nvCxnSpPr>
        <xdr:cNvPr id="114" name="直線コネクタ 113"/>
        <xdr:cNvCxnSpPr/>
      </xdr:nvCxnSpPr>
      <xdr:spPr bwMode="auto">
        <a:xfrm>
          <a:off x="2908300" y="7103350"/>
          <a:ext cx="698500" cy="47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5" name="フローチャート: 判断 114"/>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111376</xdr:rowOff>
    </xdr:from>
    <xdr:ext cx="762000" cy="259045"/>
    <xdr:sp macro="" textlink="">
      <xdr:nvSpPr>
        <xdr:cNvPr id="116" name="テキスト ボックス 115"/>
        <xdr:cNvSpPr txBox="1"/>
      </xdr:nvSpPr>
      <xdr:spPr>
        <a:xfrm>
          <a:off x="32258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17" name="フローチャート: 判断 116"/>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107410</xdr:rowOff>
    </xdr:from>
    <xdr:ext cx="762000" cy="259045"/>
    <xdr:sp macro="" textlink="">
      <xdr:nvSpPr>
        <xdr:cNvPr id="118" name="テキスト ボックス 117"/>
        <xdr:cNvSpPr txBox="1"/>
      </xdr:nvSpPr>
      <xdr:spPr>
        <a:xfrm>
          <a:off x="2527300" y="723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70691</xdr:rowOff>
    </xdr:from>
    <xdr:to>
      <xdr:col>29</xdr:col>
      <xdr:colOff>177800</xdr:colOff>
      <xdr:row>37</xdr:row>
      <xdr:rowOff>172291</xdr:rowOff>
    </xdr:to>
    <xdr:sp macro="" textlink="">
      <xdr:nvSpPr>
        <xdr:cNvPr id="124" name="楕円 123"/>
        <xdr:cNvSpPr/>
      </xdr:nvSpPr>
      <xdr:spPr bwMode="auto">
        <a:xfrm>
          <a:off x="5600700" y="7195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42768</xdr:rowOff>
    </xdr:from>
    <xdr:ext cx="762000" cy="259045"/>
    <xdr:sp macro="" textlink="">
      <xdr:nvSpPr>
        <xdr:cNvPr id="125" name="人口1人当たり決算額の推移該当値テキスト445"/>
        <xdr:cNvSpPr txBox="1"/>
      </xdr:nvSpPr>
      <xdr:spPr>
        <a:xfrm>
          <a:off x="5740400" y="716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19210</xdr:rowOff>
    </xdr:from>
    <xdr:to>
      <xdr:col>26</xdr:col>
      <xdr:colOff>101600</xdr:colOff>
      <xdr:row>37</xdr:row>
      <xdr:rowOff>120810</xdr:rowOff>
    </xdr:to>
    <xdr:sp macro="" textlink="">
      <xdr:nvSpPr>
        <xdr:cNvPr id="126" name="楕円 125"/>
        <xdr:cNvSpPr/>
      </xdr:nvSpPr>
      <xdr:spPr bwMode="auto">
        <a:xfrm>
          <a:off x="4953000" y="7143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105587</xdr:rowOff>
    </xdr:from>
    <xdr:ext cx="736600" cy="259045"/>
    <xdr:sp macro="" textlink="">
      <xdr:nvSpPr>
        <xdr:cNvPr id="127" name="テキスト ボックス 126"/>
        <xdr:cNvSpPr txBox="1"/>
      </xdr:nvSpPr>
      <xdr:spPr>
        <a:xfrm>
          <a:off x="4622800" y="7230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20427</xdr:rowOff>
    </xdr:from>
    <xdr:to>
      <xdr:col>22</xdr:col>
      <xdr:colOff>165100</xdr:colOff>
      <xdr:row>37</xdr:row>
      <xdr:rowOff>122027</xdr:rowOff>
    </xdr:to>
    <xdr:sp macro="" textlink="">
      <xdr:nvSpPr>
        <xdr:cNvPr id="128" name="楕円 127"/>
        <xdr:cNvSpPr/>
      </xdr:nvSpPr>
      <xdr:spPr bwMode="auto">
        <a:xfrm>
          <a:off x="4254500" y="7145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106804</xdr:rowOff>
    </xdr:from>
    <xdr:ext cx="762000" cy="259045"/>
    <xdr:sp macro="" textlink="">
      <xdr:nvSpPr>
        <xdr:cNvPr id="129" name="テキスト ボックス 128"/>
        <xdr:cNvSpPr txBox="1"/>
      </xdr:nvSpPr>
      <xdr:spPr>
        <a:xfrm>
          <a:off x="3924300" y="723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147009</xdr:rowOff>
    </xdr:from>
    <xdr:to>
      <xdr:col>19</xdr:col>
      <xdr:colOff>38100</xdr:colOff>
      <xdr:row>37</xdr:row>
      <xdr:rowOff>77159</xdr:rowOff>
    </xdr:to>
    <xdr:sp macro="" textlink="">
      <xdr:nvSpPr>
        <xdr:cNvPr id="130" name="楕円 129"/>
        <xdr:cNvSpPr/>
      </xdr:nvSpPr>
      <xdr:spPr bwMode="auto">
        <a:xfrm>
          <a:off x="3556000" y="7100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258786</xdr:rowOff>
    </xdr:from>
    <xdr:ext cx="762000" cy="259045"/>
    <xdr:sp macro="" textlink="">
      <xdr:nvSpPr>
        <xdr:cNvPr id="131" name="テキスト ボックス 130"/>
        <xdr:cNvSpPr txBox="1"/>
      </xdr:nvSpPr>
      <xdr:spPr>
        <a:xfrm>
          <a:off x="3225800" y="68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99300</xdr:rowOff>
    </xdr:from>
    <xdr:to>
      <xdr:col>15</xdr:col>
      <xdr:colOff>101600</xdr:colOff>
      <xdr:row>37</xdr:row>
      <xdr:rowOff>29450</xdr:rowOff>
    </xdr:to>
    <xdr:sp macro="" textlink="">
      <xdr:nvSpPr>
        <xdr:cNvPr id="132" name="楕円 131"/>
        <xdr:cNvSpPr/>
      </xdr:nvSpPr>
      <xdr:spPr bwMode="auto">
        <a:xfrm>
          <a:off x="2857500" y="7052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211077</xdr:rowOff>
    </xdr:from>
    <xdr:ext cx="762000" cy="259045"/>
    <xdr:sp macro="" textlink="">
      <xdr:nvSpPr>
        <xdr:cNvPr id="133" name="テキスト ボックス 132"/>
        <xdr:cNvSpPr txBox="1"/>
      </xdr:nvSpPr>
      <xdr:spPr>
        <a:xfrm>
          <a:off x="2527300" y="6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3,511
3,475
90.47
3,437,994
3,307,069
130,924
2,310,554
1,172,498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68473</xdr:rowOff>
    </xdr:from>
    <xdr:to>
      <xdr:col>24</xdr:col>
      <xdr:colOff>63500</xdr:colOff>
      <xdr:row>36</xdr:row>
      <xdr:rowOff>95171</xdr:rowOff>
    </xdr:to>
    <xdr:cxnSp macro="">
      <xdr:nvCxnSpPr>
        <xdr:cNvPr id="58" name="直線コネクタ 57"/>
        <xdr:cNvCxnSpPr/>
      </xdr:nvCxnSpPr>
      <xdr:spPr>
        <a:xfrm flipV="1">
          <a:off x="3797300" y="6240673"/>
          <a:ext cx="838200" cy="2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599010" cy="259045"/>
    <xdr:sp macro="" textlink="">
      <xdr:nvSpPr>
        <xdr:cNvPr id="59" name="人件費平均値テキスト"/>
        <xdr:cNvSpPr txBox="1"/>
      </xdr:nvSpPr>
      <xdr:spPr>
        <a:xfrm>
          <a:off x="4686300" y="6010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95171</xdr:rowOff>
    </xdr:from>
    <xdr:to>
      <xdr:col>19</xdr:col>
      <xdr:colOff>177800</xdr:colOff>
      <xdr:row>36</xdr:row>
      <xdr:rowOff>131948</xdr:rowOff>
    </xdr:to>
    <xdr:cxnSp macro="">
      <xdr:nvCxnSpPr>
        <xdr:cNvPr id="61" name="直線コネクタ 60"/>
        <xdr:cNvCxnSpPr/>
      </xdr:nvCxnSpPr>
      <xdr:spPr>
        <a:xfrm flipV="1">
          <a:off x="2908300" y="6267371"/>
          <a:ext cx="889000" cy="3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146683</xdr:rowOff>
    </xdr:from>
    <xdr:to>
      <xdr:col>20</xdr:col>
      <xdr:colOff>38100</xdr:colOff>
      <xdr:row>36</xdr:row>
      <xdr:rowOff>76833</xdr:rowOff>
    </xdr:to>
    <xdr:sp macro="" textlink="">
      <xdr:nvSpPr>
        <xdr:cNvPr id="62" name="フローチャート: 判断 61"/>
        <xdr:cNvSpPr/>
      </xdr:nvSpPr>
      <xdr:spPr>
        <a:xfrm>
          <a:off x="3746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93360</xdr:rowOff>
    </xdr:from>
    <xdr:ext cx="599010" cy="259045"/>
    <xdr:sp macro="" textlink="">
      <xdr:nvSpPr>
        <xdr:cNvPr id="63" name="テキスト ボックス 62"/>
        <xdr:cNvSpPr txBox="1"/>
      </xdr:nvSpPr>
      <xdr:spPr>
        <a:xfrm>
          <a:off x="3497795" y="592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131948</xdr:rowOff>
    </xdr:from>
    <xdr:to>
      <xdr:col>15</xdr:col>
      <xdr:colOff>50800</xdr:colOff>
      <xdr:row>36</xdr:row>
      <xdr:rowOff>143159</xdr:rowOff>
    </xdr:to>
    <xdr:cxnSp macro="">
      <xdr:nvCxnSpPr>
        <xdr:cNvPr id="64" name="直線コネクタ 63"/>
        <xdr:cNvCxnSpPr/>
      </xdr:nvCxnSpPr>
      <xdr:spPr>
        <a:xfrm flipV="1">
          <a:off x="2019300" y="6304148"/>
          <a:ext cx="889000" cy="1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38141</xdr:rowOff>
    </xdr:from>
    <xdr:to>
      <xdr:col>15</xdr:col>
      <xdr:colOff>101600</xdr:colOff>
      <xdr:row>36</xdr:row>
      <xdr:rowOff>139741</xdr:rowOff>
    </xdr:to>
    <xdr:sp macro="" textlink="">
      <xdr:nvSpPr>
        <xdr:cNvPr id="65" name="フローチャート: 判断 64"/>
        <xdr:cNvSpPr/>
      </xdr:nvSpPr>
      <xdr:spPr>
        <a:xfrm>
          <a:off x="2857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156268</xdr:rowOff>
    </xdr:from>
    <xdr:ext cx="599010" cy="259045"/>
    <xdr:sp macro="" textlink="">
      <xdr:nvSpPr>
        <xdr:cNvPr id="66" name="テキスト ボックス 65"/>
        <xdr:cNvSpPr txBox="1"/>
      </xdr:nvSpPr>
      <xdr:spPr>
        <a:xfrm>
          <a:off x="2608795" y="598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136788</xdr:rowOff>
    </xdr:from>
    <xdr:to>
      <xdr:col>10</xdr:col>
      <xdr:colOff>114300</xdr:colOff>
      <xdr:row>36</xdr:row>
      <xdr:rowOff>143159</xdr:rowOff>
    </xdr:to>
    <xdr:cxnSp macro="">
      <xdr:nvCxnSpPr>
        <xdr:cNvPr id="67" name="直線コネクタ 66"/>
        <xdr:cNvCxnSpPr/>
      </xdr:nvCxnSpPr>
      <xdr:spPr>
        <a:xfrm>
          <a:off x="1130300" y="6308988"/>
          <a:ext cx="889000" cy="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46541</xdr:rowOff>
    </xdr:from>
    <xdr:to>
      <xdr:col>10</xdr:col>
      <xdr:colOff>165100</xdr:colOff>
      <xdr:row>36</xdr:row>
      <xdr:rowOff>148141</xdr:rowOff>
    </xdr:to>
    <xdr:sp macro="" textlink="">
      <xdr:nvSpPr>
        <xdr:cNvPr id="68" name="フローチャート: 判断 67"/>
        <xdr:cNvSpPr/>
      </xdr:nvSpPr>
      <xdr:spPr>
        <a:xfrm>
          <a:off x="1968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164668</xdr:rowOff>
    </xdr:from>
    <xdr:ext cx="599010" cy="259045"/>
    <xdr:sp macro="" textlink="">
      <xdr:nvSpPr>
        <xdr:cNvPr id="69" name="テキスト ボックス 68"/>
        <xdr:cNvSpPr txBox="1"/>
      </xdr:nvSpPr>
      <xdr:spPr>
        <a:xfrm>
          <a:off x="1719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57426</xdr:rowOff>
    </xdr:from>
    <xdr:to>
      <xdr:col>6</xdr:col>
      <xdr:colOff>38100</xdr:colOff>
      <xdr:row>36</xdr:row>
      <xdr:rowOff>159026</xdr:rowOff>
    </xdr:to>
    <xdr:sp macro="" textlink="">
      <xdr:nvSpPr>
        <xdr:cNvPr id="70" name="フローチャート: 判断 69"/>
        <xdr:cNvSpPr/>
      </xdr:nvSpPr>
      <xdr:spPr>
        <a:xfrm>
          <a:off x="1079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4103</xdr:rowOff>
    </xdr:from>
    <xdr:ext cx="599010" cy="259045"/>
    <xdr:sp macro="" textlink="">
      <xdr:nvSpPr>
        <xdr:cNvPr id="71" name="テキスト ボックス 70"/>
        <xdr:cNvSpPr txBox="1"/>
      </xdr:nvSpPr>
      <xdr:spPr>
        <a:xfrm>
          <a:off x="830795" y="600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17673</xdr:rowOff>
    </xdr:from>
    <xdr:to>
      <xdr:col>24</xdr:col>
      <xdr:colOff>114300</xdr:colOff>
      <xdr:row>36</xdr:row>
      <xdr:rowOff>119273</xdr:rowOff>
    </xdr:to>
    <xdr:sp macro="" textlink="">
      <xdr:nvSpPr>
        <xdr:cNvPr id="77" name="楕円 76"/>
        <xdr:cNvSpPr/>
      </xdr:nvSpPr>
      <xdr:spPr>
        <a:xfrm>
          <a:off x="4584700" y="618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167550</xdr:rowOff>
    </xdr:from>
    <xdr:ext cx="599010" cy="259045"/>
    <xdr:sp macro="" textlink="">
      <xdr:nvSpPr>
        <xdr:cNvPr id="78" name="人件費該当値テキスト"/>
        <xdr:cNvSpPr txBox="1"/>
      </xdr:nvSpPr>
      <xdr:spPr>
        <a:xfrm>
          <a:off x="4686300" y="616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44371</xdr:rowOff>
    </xdr:from>
    <xdr:to>
      <xdr:col>20</xdr:col>
      <xdr:colOff>38100</xdr:colOff>
      <xdr:row>36</xdr:row>
      <xdr:rowOff>145971</xdr:rowOff>
    </xdr:to>
    <xdr:sp macro="" textlink="">
      <xdr:nvSpPr>
        <xdr:cNvPr id="79" name="楕円 78"/>
        <xdr:cNvSpPr/>
      </xdr:nvSpPr>
      <xdr:spPr>
        <a:xfrm>
          <a:off x="3746500" y="621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137098</xdr:rowOff>
    </xdr:from>
    <xdr:ext cx="599010" cy="259045"/>
    <xdr:sp macro="" textlink="">
      <xdr:nvSpPr>
        <xdr:cNvPr id="80" name="テキスト ボックス 79"/>
        <xdr:cNvSpPr txBox="1"/>
      </xdr:nvSpPr>
      <xdr:spPr>
        <a:xfrm>
          <a:off x="3497795" y="630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81148</xdr:rowOff>
    </xdr:from>
    <xdr:to>
      <xdr:col>15</xdr:col>
      <xdr:colOff>101600</xdr:colOff>
      <xdr:row>37</xdr:row>
      <xdr:rowOff>11298</xdr:rowOff>
    </xdr:to>
    <xdr:sp macro="" textlink="">
      <xdr:nvSpPr>
        <xdr:cNvPr id="81" name="楕円 80"/>
        <xdr:cNvSpPr/>
      </xdr:nvSpPr>
      <xdr:spPr>
        <a:xfrm>
          <a:off x="2857500" y="625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2425</xdr:rowOff>
    </xdr:from>
    <xdr:ext cx="599010" cy="259045"/>
    <xdr:sp macro="" textlink="">
      <xdr:nvSpPr>
        <xdr:cNvPr id="82" name="テキスト ボックス 81"/>
        <xdr:cNvSpPr txBox="1"/>
      </xdr:nvSpPr>
      <xdr:spPr>
        <a:xfrm>
          <a:off x="2608795" y="6346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92359</xdr:rowOff>
    </xdr:from>
    <xdr:to>
      <xdr:col>10</xdr:col>
      <xdr:colOff>165100</xdr:colOff>
      <xdr:row>37</xdr:row>
      <xdr:rowOff>22509</xdr:rowOff>
    </xdr:to>
    <xdr:sp macro="" textlink="">
      <xdr:nvSpPr>
        <xdr:cNvPr id="83" name="楕円 82"/>
        <xdr:cNvSpPr/>
      </xdr:nvSpPr>
      <xdr:spPr>
        <a:xfrm>
          <a:off x="1968500" y="626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13636</xdr:rowOff>
    </xdr:from>
    <xdr:ext cx="599010" cy="259045"/>
    <xdr:sp macro="" textlink="">
      <xdr:nvSpPr>
        <xdr:cNvPr id="84" name="テキスト ボックス 83"/>
        <xdr:cNvSpPr txBox="1"/>
      </xdr:nvSpPr>
      <xdr:spPr>
        <a:xfrm>
          <a:off x="1719795" y="635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85988</xdr:rowOff>
    </xdr:from>
    <xdr:to>
      <xdr:col>6</xdr:col>
      <xdr:colOff>38100</xdr:colOff>
      <xdr:row>37</xdr:row>
      <xdr:rowOff>16138</xdr:rowOff>
    </xdr:to>
    <xdr:sp macro="" textlink="">
      <xdr:nvSpPr>
        <xdr:cNvPr id="85" name="楕円 84"/>
        <xdr:cNvSpPr/>
      </xdr:nvSpPr>
      <xdr:spPr>
        <a:xfrm>
          <a:off x="1079500" y="625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7265</xdr:rowOff>
    </xdr:from>
    <xdr:ext cx="599010" cy="259045"/>
    <xdr:sp macro="" textlink="">
      <xdr:nvSpPr>
        <xdr:cNvPr id="86" name="テキスト ボックス 85"/>
        <xdr:cNvSpPr txBox="1"/>
      </xdr:nvSpPr>
      <xdr:spPr>
        <a:xfrm>
          <a:off x="830795" y="635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78277</xdr:rowOff>
    </xdr:from>
    <xdr:to>
      <xdr:col>24</xdr:col>
      <xdr:colOff>63500</xdr:colOff>
      <xdr:row>57</xdr:row>
      <xdr:rowOff>79418</xdr:rowOff>
    </xdr:to>
    <xdr:cxnSp macro="">
      <xdr:nvCxnSpPr>
        <xdr:cNvPr id="115" name="直線コネクタ 114"/>
        <xdr:cNvCxnSpPr/>
      </xdr:nvCxnSpPr>
      <xdr:spPr>
        <a:xfrm>
          <a:off x="3797300" y="9850927"/>
          <a:ext cx="838200" cy="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110653</xdr:rowOff>
    </xdr:from>
    <xdr:ext cx="599010" cy="259045"/>
    <xdr:sp macro="" textlink="">
      <xdr:nvSpPr>
        <xdr:cNvPr id="116" name="物件費平均値テキスト"/>
        <xdr:cNvSpPr txBox="1"/>
      </xdr:nvSpPr>
      <xdr:spPr>
        <a:xfrm>
          <a:off x="4686300" y="9540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78277</xdr:rowOff>
    </xdr:from>
    <xdr:to>
      <xdr:col>19</xdr:col>
      <xdr:colOff>177800</xdr:colOff>
      <xdr:row>57</xdr:row>
      <xdr:rowOff>130987</xdr:rowOff>
    </xdr:to>
    <xdr:cxnSp macro="">
      <xdr:nvCxnSpPr>
        <xdr:cNvPr id="118" name="直線コネクタ 117"/>
        <xdr:cNvCxnSpPr/>
      </xdr:nvCxnSpPr>
      <xdr:spPr>
        <a:xfrm flipV="1">
          <a:off x="2908300" y="9850927"/>
          <a:ext cx="889000" cy="5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121906</xdr:rowOff>
    </xdr:from>
    <xdr:to>
      <xdr:col>20</xdr:col>
      <xdr:colOff>38100</xdr:colOff>
      <xdr:row>57</xdr:row>
      <xdr:rowOff>52056</xdr:rowOff>
    </xdr:to>
    <xdr:sp macro="" textlink="">
      <xdr:nvSpPr>
        <xdr:cNvPr id="119" name="フローチャート: 判断 118"/>
        <xdr:cNvSpPr/>
      </xdr:nvSpPr>
      <xdr:spPr>
        <a:xfrm>
          <a:off x="3746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68583</xdr:rowOff>
    </xdr:from>
    <xdr:ext cx="599010" cy="259045"/>
    <xdr:sp macro="" textlink="">
      <xdr:nvSpPr>
        <xdr:cNvPr id="120" name="テキスト ボックス 119"/>
        <xdr:cNvSpPr txBox="1"/>
      </xdr:nvSpPr>
      <xdr:spPr>
        <a:xfrm>
          <a:off x="3497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24127</xdr:rowOff>
    </xdr:from>
    <xdr:to>
      <xdr:col>15</xdr:col>
      <xdr:colOff>50800</xdr:colOff>
      <xdr:row>57</xdr:row>
      <xdr:rowOff>130987</xdr:rowOff>
    </xdr:to>
    <xdr:cxnSp macro="">
      <xdr:nvCxnSpPr>
        <xdr:cNvPr id="121" name="直線コネクタ 120"/>
        <xdr:cNvCxnSpPr/>
      </xdr:nvCxnSpPr>
      <xdr:spPr>
        <a:xfrm>
          <a:off x="2019300" y="9282427"/>
          <a:ext cx="889000" cy="62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148205</xdr:rowOff>
    </xdr:from>
    <xdr:to>
      <xdr:col>15</xdr:col>
      <xdr:colOff>101600</xdr:colOff>
      <xdr:row>57</xdr:row>
      <xdr:rowOff>78355</xdr:rowOff>
    </xdr:to>
    <xdr:sp macro="" textlink="">
      <xdr:nvSpPr>
        <xdr:cNvPr id="122" name="フローチャート: 判断 121"/>
        <xdr:cNvSpPr/>
      </xdr:nvSpPr>
      <xdr:spPr>
        <a:xfrm>
          <a:off x="2857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94882</xdr:rowOff>
    </xdr:from>
    <xdr:ext cx="599010" cy="259045"/>
    <xdr:sp macro="" textlink="">
      <xdr:nvSpPr>
        <xdr:cNvPr id="123" name="テキスト ボックス 122"/>
        <xdr:cNvSpPr txBox="1"/>
      </xdr:nvSpPr>
      <xdr:spPr>
        <a:xfrm>
          <a:off x="2608795" y="952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24127</xdr:rowOff>
    </xdr:from>
    <xdr:to>
      <xdr:col>10</xdr:col>
      <xdr:colOff>114300</xdr:colOff>
      <xdr:row>57</xdr:row>
      <xdr:rowOff>105559</xdr:rowOff>
    </xdr:to>
    <xdr:cxnSp macro="">
      <xdr:nvCxnSpPr>
        <xdr:cNvPr id="124" name="直線コネクタ 123"/>
        <xdr:cNvCxnSpPr/>
      </xdr:nvCxnSpPr>
      <xdr:spPr>
        <a:xfrm flipV="1">
          <a:off x="1130300" y="9282427"/>
          <a:ext cx="889000" cy="59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145142</xdr:rowOff>
    </xdr:from>
    <xdr:to>
      <xdr:col>10</xdr:col>
      <xdr:colOff>165100</xdr:colOff>
      <xdr:row>57</xdr:row>
      <xdr:rowOff>75292</xdr:rowOff>
    </xdr:to>
    <xdr:sp macro="" textlink="">
      <xdr:nvSpPr>
        <xdr:cNvPr id="125" name="フローチャート: 判断 124"/>
        <xdr:cNvSpPr/>
      </xdr:nvSpPr>
      <xdr:spPr>
        <a:xfrm>
          <a:off x="1968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66419</xdr:rowOff>
    </xdr:from>
    <xdr:ext cx="599010" cy="259045"/>
    <xdr:sp macro="" textlink="">
      <xdr:nvSpPr>
        <xdr:cNvPr id="126" name="テキスト ボックス 125"/>
        <xdr:cNvSpPr txBox="1"/>
      </xdr:nvSpPr>
      <xdr:spPr>
        <a:xfrm>
          <a:off x="1719795" y="983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165906</xdr:rowOff>
    </xdr:from>
    <xdr:to>
      <xdr:col>6</xdr:col>
      <xdr:colOff>38100</xdr:colOff>
      <xdr:row>57</xdr:row>
      <xdr:rowOff>96056</xdr:rowOff>
    </xdr:to>
    <xdr:sp macro="" textlink="">
      <xdr:nvSpPr>
        <xdr:cNvPr id="127" name="フローチャート: 判断 126"/>
        <xdr:cNvSpPr/>
      </xdr:nvSpPr>
      <xdr:spPr>
        <a:xfrm>
          <a:off x="1079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112583</xdr:rowOff>
    </xdr:from>
    <xdr:ext cx="599010" cy="259045"/>
    <xdr:sp macro="" textlink="">
      <xdr:nvSpPr>
        <xdr:cNvPr id="128" name="テキスト ボックス 127"/>
        <xdr:cNvSpPr txBox="1"/>
      </xdr:nvSpPr>
      <xdr:spPr>
        <a:xfrm>
          <a:off x="830795" y="9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28618</xdr:rowOff>
    </xdr:from>
    <xdr:to>
      <xdr:col>24</xdr:col>
      <xdr:colOff>114300</xdr:colOff>
      <xdr:row>57</xdr:row>
      <xdr:rowOff>130218</xdr:rowOff>
    </xdr:to>
    <xdr:sp macro="" textlink="">
      <xdr:nvSpPr>
        <xdr:cNvPr id="134" name="楕円 133"/>
        <xdr:cNvSpPr/>
      </xdr:nvSpPr>
      <xdr:spPr>
        <a:xfrm>
          <a:off x="4584700" y="980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114995</xdr:rowOff>
    </xdr:from>
    <xdr:ext cx="599010" cy="259045"/>
    <xdr:sp macro="" textlink="">
      <xdr:nvSpPr>
        <xdr:cNvPr id="135" name="物件費該当値テキスト"/>
        <xdr:cNvSpPr txBox="1"/>
      </xdr:nvSpPr>
      <xdr:spPr>
        <a:xfrm>
          <a:off x="4686300" y="971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27477</xdr:rowOff>
    </xdr:from>
    <xdr:to>
      <xdr:col>20</xdr:col>
      <xdr:colOff>38100</xdr:colOff>
      <xdr:row>57</xdr:row>
      <xdr:rowOff>129077</xdr:rowOff>
    </xdr:to>
    <xdr:sp macro="" textlink="">
      <xdr:nvSpPr>
        <xdr:cNvPr id="136" name="楕円 135"/>
        <xdr:cNvSpPr/>
      </xdr:nvSpPr>
      <xdr:spPr>
        <a:xfrm>
          <a:off x="3746500" y="980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120204</xdr:rowOff>
    </xdr:from>
    <xdr:ext cx="599010" cy="259045"/>
    <xdr:sp macro="" textlink="">
      <xdr:nvSpPr>
        <xdr:cNvPr id="137" name="テキスト ボックス 136"/>
        <xdr:cNvSpPr txBox="1"/>
      </xdr:nvSpPr>
      <xdr:spPr>
        <a:xfrm>
          <a:off x="3497795" y="989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80187</xdr:rowOff>
    </xdr:from>
    <xdr:to>
      <xdr:col>15</xdr:col>
      <xdr:colOff>101600</xdr:colOff>
      <xdr:row>58</xdr:row>
      <xdr:rowOff>10337</xdr:rowOff>
    </xdr:to>
    <xdr:sp macro="" textlink="">
      <xdr:nvSpPr>
        <xdr:cNvPr id="138" name="楕円 137"/>
        <xdr:cNvSpPr/>
      </xdr:nvSpPr>
      <xdr:spPr>
        <a:xfrm>
          <a:off x="2857500" y="985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1464</xdr:rowOff>
    </xdr:from>
    <xdr:ext cx="599010" cy="259045"/>
    <xdr:sp macro="" textlink="">
      <xdr:nvSpPr>
        <xdr:cNvPr id="139" name="テキスト ボックス 138"/>
        <xdr:cNvSpPr txBox="1"/>
      </xdr:nvSpPr>
      <xdr:spPr>
        <a:xfrm>
          <a:off x="2608795" y="994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144777</xdr:rowOff>
    </xdr:from>
    <xdr:to>
      <xdr:col>10</xdr:col>
      <xdr:colOff>165100</xdr:colOff>
      <xdr:row>54</xdr:row>
      <xdr:rowOff>74927</xdr:rowOff>
    </xdr:to>
    <xdr:sp macro="" textlink="">
      <xdr:nvSpPr>
        <xdr:cNvPr id="140" name="楕円 139"/>
        <xdr:cNvSpPr/>
      </xdr:nvSpPr>
      <xdr:spPr>
        <a:xfrm>
          <a:off x="1968500" y="923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91454</xdr:rowOff>
    </xdr:from>
    <xdr:ext cx="599010" cy="259045"/>
    <xdr:sp macro="" textlink="">
      <xdr:nvSpPr>
        <xdr:cNvPr id="141" name="テキスト ボックス 140"/>
        <xdr:cNvSpPr txBox="1"/>
      </xdr:nvSpPr>
      <xdr:spPr>
        <a:xfrm>
          <a:off x="1719795" y="900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54759</xdr:rowOff>
    </xdr:from>
    <xdr:to>
      <xdr:col>6</xdr:col>
      <xdr:colOff>38100</xdr:colOff>
      <xdr:row>57</xdr:row>
      <xdr:rowOff>156359</xdr:rowOff>
    </xdr:to>
    <xdr:sp macro="" textlink="">
      <xdr:nvSpPr>
        <xdr:cNvPr id="142" name="楕円 141"/>
        <xdr:cNvSpPr/>
      </xdr:nvSpPr>
      <xdr:spPr>
        <a:xfrm>
          <a:off x="1079500" y="982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147486</xdr:rowOff>
    </xdr:from>
    <xdr:ext cx="599010" cy="259045"/>
    <xdr:sp macro="" textlink="">
      <xdr:nvSpPr>
        <xdr:cNvPr id="143" name="テキスト ボックス 142"/>
        <xdr:cNvSpPr txBox="1"/>
      </xdr:nvSpPr>
      <xdr:spPr>
        <a:xfrm>
          <a:off x="830795" y="99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153760</xdr:rowOff>
    </xdr:from>
    <xdr:to>
      <xdr:col>24</xdr:col>
      <xdr:colOff>63500</xdr:colOff>
      <xdr:row>79</xdr:row>
      <xdr:rowOff>736</xdr:rowOff>
    </xdr:to>
    <xdr:cxnSp macro="">
      <xdr:nvCxnSpPr>
        <xdr:cNvPr id="172" name="直線コネクタ 171"/>
        <xdr:cNvCxnSpPr/>
      </xdr:nvCxnSpPr>
      <xdr:spPr>
        <a:xfrm flipV="1">
          <a:off x="3797300" y="13526860"/>
          <a:ext cx="838200" cy="1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33557</xdr:rowOff>
    </xdr:from>
    <xdr:ext cx="534377" cy="259045"/>
    <xdr:sp macro="" textlink="">
      <xdr:nvSpPr>
        <xdr:cNvPr id="173" name="維持補修費平均値テキスト"/>
        <xdr:cNvSpPr txBox="1"/>
      </xdr:nvSpPr>
      <xdr:spPr>
        <a:xfrm>
          <a:off x="4686300" y="1306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736</xdr:rowOff>
    </xdr:from>
    <xdr:to>
      <xdr:col>19</xdr:col>
      <xdr:colOff>177800</xdr:colOff>
      <xdr:row>79</xdr:row>
      <xdr:rowOff>14884</xdr:rowOff>
    </xdr:to>
    <xdr:cxnSp macro="">
      <xdr:nvCxnSpPr>
        <xdr:cNvPr id="175" name="直線コネクタ 174"/>
        <xdr:cNvCxnSpPr/>
      </xdr:nvCxnSpPr>
      <xdr:spPr>
        <a:xfrm flipV="1">
          <a:off x="2908300" y="13545286"/>
          <a:ext cx="889000" cy="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161773</xdr:rowOff>
    </xdr:from>
    <xdr:to>
      <xdr:col>20</xdr:col>
      <xdr:colOff>38100</xdr:colOff>
      <xdr:row>77</xdr:row>
      <xdr:rowOff>91923</xdr:rowOff>
    </xdr:to>
    <xdr:sp macro="" textlink="">
      <xdr:nvSpPr>
        <xdr:cNvPr id="176" name="フローチャート: 判断 175"/>
        <xdr:cNvSpPr/>
      </xdr:nvSpPr>
      <xdr:spPr>
        <a:xfrm>
          <a:off x="3746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108449</xdr:rowOff>
    </xdr:from>
    <xdr:ext cx="534377" cy="259045"/>
    <xdr:sp macro="" textlink="">
      <xdr:nvSpPr>
        <xdr:cNvPr id="177" name="テキスト ボックス 176"/>
        <xdr:cNvSpPr txBox="1"/>
      </xdr:nvSpPr>
      <xdr:spPr>
        <a:xfrm>
          <a:off x="3530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156680</xdr:rowOff>
    </xdr:from>
    <xdr:to>
      <xdr:col>15</xdr:col>
      <xdr:colOff>50800</xdr:colOff>
      <xdr:row>79</xdr:row>
      <xdr:rowOff>14884</xdr:rowOff>
    </xdr:to>
    <xdr:cxnSp macro="">
      <xdr:nvCxnSpPr>
        <xdr:cNvPr id="178" name="直線コネクタ 177"/>
        <xdr:cNvCxnSpPr/>
      </xdr:nvCxnSpPr>
      <xdr:spPr>
        <a:xfrm>
          <a:off x="2019300" y="13529780"/>
          <a:ext cx="889000" cy="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97117</xdr:rowOff>
    </xdr:from>
    <xdr:to>
      <xdr:col>15</xdr:col>
      <xdr:colOff>101600</xdr:colOff>
      <xdr:row>78</xdr:row>
      <xdr:rowOff>27267</xdr:rowOff>
    </xdr:to>
    <xdr:sp macro="" textlink="">
      <xdr:nvSpPr>
        <xdr:cNvPr id="179" name="フローチャート: 判断 178"/>
        <xdr:cNvSpPr/>
      </xdr:nvSpPr>
      <xdr:spPr>
        <a:xfrm>
          <a:off x="2857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43794</xdr:rowOff>
    </xdr:from>
    <xdr:ext cx="534377" cy="259045"/>
    <xdr:sp macro="" textlink="">
      <xdr:nvSpPr>
        <xdr:cNvPr id="180" name="テキスト ボックス 179"/>
        <xdr:cNvSpPr txBox="1"/>
      </xdr:nvSpPr>
      <xdr:spPr>
        <a:xfrm>
          <a:off x="2641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114858</xdr:rowOff>
    </xdr:from>
    <xdr:to>
      <xdr:col>10</xdr:col>
      <xdr:colOff>114300</xdr:colOff>
      <xdr:row>78</xdr:row>
      <xdr:rowOff>156680</xdr:rowOff>
    </xdr:to>
    <xdr:cxnSp macro="">
      <xdr:nvCxnSpPr>
        <xdr:cNvPr id="181" name="直線コネクタ 180"/>
        <xdr:cNvCxnSpPr/>
      </xdr:nvCxnSpPr>
      <xdr:spPr>
        <a:xfrm>
          <a:off x="1130300" y="13487958"/>
          <a:ext cx="889000" cy="4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72149</xdr:rowOff>
    </xdr:from>
    <xdr:to>
      <xdr:col>10</xdr:col>
      <xdr:colOff>165100</xdr:colOff>
      <xdr:row>78</xdr:row>
      <xdr:rowOff>2299</xdr:rowOff>
    </xdr:to>
    <xdr:sp macro="" textlink="">
      <xdr:nvSpPr>
        <xdr:cNvPr id="182" name="フローチャート: 判断 181"/>
        <xdr:cNvSpPr/>
      </xdr:nvSpPr>
      <xdr:spPr>
        <a:xfrm>
          <a:off x="1968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18826</xdr:rowOff>
    </xdr:from>
    <xdr:ext cx="534377" cy="259045"/>
    <xdr:sp macro="" textlink="">
      <xdr:nvSpPr>
        <xdr:cNvPr id="183" name="テキスト ボックス 182"/>
        <xdr:cNvSpPr txBox="1"/>
      </xdr:nvSpPr>
      <xdr:spPr>
        <a:xfrm>
          <a:off x="1752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41275</xdr:rowOff>
    </xdr:from>
    <xdr:to>
      <xdr:col>6</xdr:col>
      <xdr:colOff>38100</xdr:colOff>
      <xdr:row>77</xdr:row>
      <xdr:rowOff>142875</xdr:rowOff>
    </xdr:to>
    <xdr:sp macro="" textlink="">
      <xdr:nvSpPr>
        <xdr:cNvPr id="184" name="フローチャート: 判断 183"/>
        <xdr:cNvSpPr/>
      </xdr:nvSpPr>
      <xdr:spPr>
        <a:xfrm>
          <a:off x="1079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159402</xdr:rowOff>
    </xdr:from>
    <xdr:ext cx="534377" cy="259045"/>
    <xdr:sp macro="" textlink="">
      <xdr:nvSpPr>
        <xdr:cNvPr id="185" name="テキスト ボックス 184"/>
        <xdr:cNvSpPr txBox="1"/>
      </xdr:nvSpPr>
      <xdr:spPr>
        <a:xfrm>
          <a:off x="863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102960</xdr:rowOff>
    </xdr:from>
    <xdr:to>
      <xdr:col>24</xdr:col>
      <xdr:colOff>114300</xdr:colOff>
      <xdr:row>79</xdr:row>
      <xdr:rowOff>33110</xdr:rowOff>
    </xdr:to>
    <xdr:sp macro="" textlink="">
      <xdr:nvSpPr>
        <xdr:cNvPr id="191" name="楕円 190"/>
        <xdr:cNvSpPr/>
      </xdr:nvSpPr>
      <xdr:spPr>
        <a:xfrm>
          <a:off x="4584700" y="134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17887</xdr:rowOff>
    </xdr:from>
    <xdr:ext cx="469744" cy="259045"/>
    <xdr:sp macro="" textlink="">
      <xdr:nvSpPr>
        <xdr:cNvPr id="192" name="維持補修費該当値テキスト"/>
        <xdr:cNvSpPr txBox="1"/>
      </xdr:nvSpPr>
      <xdr:spPr>
        <a:xfrm>
          <a:off x="4686300" y="133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121386</xdr:rowOff>
    </xdr:from>
    <xdr:to>
      <xdr:col>20</xdr:col>
      <xdr:colOff>38100</xdr:colOff>
      <xdr:row>79</xdr:row>
      <xdr:rowOff>51536</xdr:rowOff>
    </xdr:to>
    <xdr:sp macro="" textlink="">
      <xdr:nvSpPr>
        <xdr:cNvPr id="193" name="楕円 192"/>
        <xdr:cNvSpPr/>
      </xdr:nvSpPr>
      <xdr:spPr>
        <a:xfrm>
          <a:off x="3746500" y="1349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42663</xdr:rowOff>
    </xdr:from>
    <xdr:ext cx="469744" cy="259045"/>
    <xdr:sp macro="" textlink="">
      <xdr:nvSpPr>
        <xdr:cNvPr id="194" name="テキスト ボックス 193"/>
        <xdr:cNvSpPr txBox="1"/>
      </xdr:nvSpPr>
      <xdr:spPr>
        <a:xfrm>
          <a:off x="3562428" y="135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135534</xdr:rowOff>
    </xdr:from>
    <xdr:to>
      <xdr:col>15</xdr:col>
      <xdr:colOff>101600</xdr:colOff>
      <xdr:row>79</xdr:row>
      <xdr:rowOff>65684</xdr:rowOff>
    </xdr:to>
    <xdr:sp macro="" textlink="">
      <xdr:nvSpPr>
        <xdr:cNvPr id="195" name="楕円 194"/>
        <xdr:cNvSpPr/>
      </xdr:nvSpPr>
      <xdr:spPr>
        <a:xfrm>
          <a:off x="2857500" y="135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56811</xdr:rowOff>
    </xdr:from>
    <xdr:ext cx="469744" cy="259045"/>
    <xdr:sp macro="" textlink="">
      <xdr:nvSpPr>
        <xdr:cNvPr id="196" name="テキスト ボックス 195"/>
        <xdr:cNvSpPr txBox="1"/>
      </xdr:nvSpPr>
      <xdr:spPr>
        <a:xfrm>
          <a:off x="2673428" y="1360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105880</xdr:rowOff>
    </xdr:from>
    <xdr:to>
      <xdr:col>10</xdr:col>
      <xdr:colOff>165100</xdr:colOff>
      <xdr:row>79</xdr:row>
      <xdr:rowOff>36030</xdr:rowOff>
    </xdr:to>
    <xdr:sp macro="" textlink="">
      <xdr:nvSpPr>
        <xdr:cNvPr id="197" name="楕円 196"/>
        <xdr:cNvSpPr/>
      </xdr:nvSpPr>
      <xdr:spPr>
        <a:xfrm>
          <a:off x="1968500" y="134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27157</xdr:rowOff>
    </xdr:from>
    <xdr:ext cx="469744" cy="259045"/>
    <xdr:sp macro="" textlink="">
      <xdr:nvSpPr>
        <xdr:cNvPr id="198" name="テキスト ボックス 197"/>
        <xdr:cNvSpPr txBox="1"/>
      </xdr:nvSpPr>
      <xdr:spPr>
        <a:xfrm>
          <a:off x="1784428" y="1357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64058</xdr:rowOff>
    </xdr:from>
    <xdr:to>
      <xdr:col>6</xdr:col>
      <xdr:colOff>38100</xdr:colOff>
      <xdr:row>78</xdr:row>
      <xdr:rowOff>165658</xdr:rowOff>
    </xdr:to>
    <xdr:sp macro="" textlink="">
      <xdr:nvSpPr>
        <xdr:cNvPr id="199" name="楕円 198"/>
        <xdr:cNvSpPr/>
      </xdr:nvSpPr>
      <xdr:spPr>
        <a:xfrm>
          <a:off x="1079500" y="1343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156785</xdr:rowOff>
    </xdr:from>
    <xdr:ext cx="469744" cy="259045"/>
    <xdr:sp macro="" textlink="">
      <xdr:nvSpPr>
        <xdr:cNvPr id="200" name="テキスト ボックス 199"/>
        <xdr:cNvSpPr txBox="1"/>
      </xdr:nvSpPr>
      <xdr:spPr>
        <a:xfrm>
          <a:off x="895428" y="1352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65314</xdr:rowOff>
    </xdr:from>
    <xdr:to>
      <xdr:col>24</xdr:col>
      <xdr:colOff>63500</xdr:colOff>
      <xdr:row>98</xdr:row>
      <xdr:rowOff>37415</xdr:rowOff>
    </xdr:to>
    <xdr:cxnSp macro="">
      <xdr:nvCxnSpPr>
        <xdr:cNvPr id="228" name="直線コネクタ 227"/>
        <xdr:cNvCxnSpPr/>
      </xdr:nvCxnSpPr>
      <xdr:spPr>
        <a:xfrm flipV="1">
          <a:off x="3797300" y="16695964"/>
          <a:ext cx="838200" cy="14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110698</xdr:rowOff>
    </xdr:from>
    <xdr:ext cx="534377" cy="259045"/>
    <xdr:sp macro="" textlink="">
      <xdr:nvSpPr>
        <xdr:cNvPr id="229" name="扶助費平均値テキスト"/>
        <xdr:cNvSpPr txBox="1"/>
      </xdr:nvSpPr>
      <xdr:spPr>
        <a:xfrm>
          <a:off x="4686300" y="16398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9909</xdr:rowOff>
    </xdr:from>
    <xdr:to>
      <xdr:col>19</xdr:col>
      <xdr:colOff>177800</xdr:colOff>
      <xdr:row>98</xdr:row>
      <xdr:rowOff>37415</xdr:rowOff>
    </xdr:to>
    <xdr:cxnSp macro="">
      <xdr:nvCxnSpPr>
        <xdr:cNvPr id="231" name="直線コネクタ 230"/>
        <xdr:cNvCxnSpPr/>
      </xdr:nvCxnSpPr>
      <xdr:spPr>
        <a:xfrm>
          <a:off x="2908300" y="16812009"/>
          <a:ext cx="889000" cy="2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99279</xdr:rowOff>
    </xdr:from>
    <xdr:to>
      <xdr:col>20</xdr:col>
      <xdr:colOff>38100</xdr:colOff>
      <xdr:row>98</xdr:row>
      <xdr:rowOff>29429</xdr:rowOff>
    </xdr:to>
    <xdr:sp macro="" textlink="">
      <xdr:nvSpPr>
        <xdr:cNvPr id="232" name="フローチャート: 判断 231"/>
        <xdr:cNvSpPr/>
      </xdr:nvSpPr>
      <xdr:spPr>
        <a:xfrm>
          <a:off x="3746500" y="167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45956</xdr:rowOff>
    </xdr:from>
    <xdr:ext cx="534377" cy="259045"/>
    <xdr:sp macro="" textlink="">
      <xdr:nvSpPr>
        <xdr:cNvPr id="233" name="テキスト ボックス 232"/>
        <xdr:cNvSpPr txBox="1"/>
      </xdr:nvSpPr>
      <xdr:spPr>
        <a:xfrm>
          <a:off x="3530111" y="165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9909</xdr:rowOff>
    </xdr:from>
    <xdr:to>
      <xdr:col>15</xdr:col>
      <xdr:colOff>50800</xdr:colOff>
      <xdr:row>98</xdr:row>
      <xdr:rowOff>64545</xdr:rowOff>
    </xdr:to>
    <xdr:cxnSp macro="">
      <xdr:nvCxnSpPr>
        <xdr:cNvPr id="234" name="直線コネクタ 233"/>
        <xdr:cNvCxnSpPr/>
      </xdr:nvCxnSpPr>
      <xdr:spPr>
        <a:xfrm flipV="1">
          <a:off x="2019300" y="16812009"/>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101564</xdr:rowOff>
    </xdr:from>
    <xdr:to>
      <xdr:col>15</xdr:col>
      <xdr:colOff>101600</xdr:colOff>
      <xdr:row>98</xdr:row>
      <xdr:rowOff>31714</xdr:rowOff>
    </xdr:to>
    <xdr:sp macro="" textlink="">
      <xdr:nvSpPr>
        <xdr:cNvPr id="235" name="フローチャート: 判断 234"/>
        <xdr:cNvSpPr/>
      </xdr:nvSpPr>
      <xdr:spPr>
        <a:xfrm>
          <a:off x="2857500" y="167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48241</xdr:rowOff>
    </xdr:from>
    <xdr:ext cx="534377" cy="259045"/>
    <xdr:sp macro="" textlink="">
      <xdr:nvSpPr>
        <xdr:cNvPr id="236" name="テキスト ボックス 235"/>
        <xdr:cNvSpPr txBox="1"/>
      </xdr:nvSpPr>
      <xdr:spPr>
        <a:xfrm>
          <a:off x="2641111" y="1650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43349</xdr:rowOff>
    </xdr:from>
    <xdr:to>
      <xdr:col>10</xdr:col>
      <xdr:colOff>114300</xdr:colOff>
      <xdr:row>98</xdr:row>
      <xdr:rowOff>64545</xdr:rowOff>
    </xdr:to>
    <xdr:cxnSp macro="">
      <xdr:nvCxnSpPr>
        <xdr:cNvPr id="237" name="直線コネクタ 236"/>
        <xdr:cNvCxnSpPr/>
      </xdr:nvCxnSpPr>
      <xdr:spPr>
        <a:xfrm>
          <a:off x="1130300" y="16845449"/>
          <a:ext cx="889000" cy="2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152478</xdr:rowOff>
    </xdr:from>
    <xdr:to>
      <xdr:col>10</xdr:col>
      <xdr:colOff>165100</xdr:colOff>
      <xdr:row>98</xdr:row>
      <xdr:rowOff>82628</xdr:rowOff>
    </xdr:to>
    <xdr:sp macro="" textlink="">
      <xdr:nvSpPr>
        <xdr:cNvPr id="238" name="フローチャート: 判断 237"/>
        <xdr:cNvSpPr/>
      </xdr:nvSpPr>
      <xdr:spPr>
        <a:xfrm>
          <a:off x="19685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99155</xdr:rowOff>
    </xdr:from>
    <xdr:ext cx="534377" cy="259045"/>
    <xdr:sp macro="" textlink="">
      <xdr:nvSpPr>
        <xdr:cNvPr id="239" name="テキスト ボックス 238"/>
        <xdr:cNvSpPr txBox="1"/>
      </xdr:nvSpPr>
      <xdr:spPr>
        <a:xfrm>
          <a:off x="1752111" y="165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158431</xdr:rowOff>
    </xdr:from>
    <xdr:to>
      <xdr:col>6</xdr:col>
      <xdr:colOff>38100</xdr:colOff>
      <xdr:row>98</xdr:row>
      <xdr:rowOff>88581</xdr:rowOff>
    </xdr:to>
    <xdr:sp macro="" textlink="">
      <xdr:nvSpPr>
        <xdr:cNvPr id="240" name="フローチャート: 判断 239"/>
        <xdr:cNvSpPr/>
      </xdr:nvSpPr>
      <xdr:spPr>
        <a:xfrm>
          <a:off x="1079500" y="1678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105108</xdr:rowOff>
    </xdr:from>
    <xdr:ext cx="534377" cy="259045"/>
    <xdr:sp macro="" textlink="">
      <xdr:nvSpPr>
        <xdr:cNvPr id="241" name="テキスト ボックス 240"/>
        <xdr:cNvSpPr txBox="1"/>
      </xdr:nvSpPr>
      <xdr:spPr>
        <a:xfrm>
          <a:off x="863111" y="1656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14514</xdr:rowOff>
    </xdr:from>
    <xdr:to>
      <xdr:col>24</xdr:col>
      <xdr:colOff>114300</xdr:colOff>
      <xdr:row>97</xdr:row>
      <xdr:rowOff>116114</xdr:rowOff>
    </xdr:to>
    <xdr:sp macro="" textlink="">
      <xdr:nvSpPr>
        <xdr:cNvPr id="247" name="楕円 246"/>
        <xdr:cNvSpPr/>
      </xdr:nvSpPr>
      <xdr:spPr>
        <a:xfrm>
          <a:off x="4584700" y="1664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164391</xdr:rowOff>
    </xdr:from>
    <xdr:ext cx="534377" cy="259045"/>
    <xdr:sp macro="" textlink="">
      <xdr:nvSpPr>
        <xdr:cNvPr id="248" name="扶助費該当値テキスト"/>
        <xdr:cNvSpPr txBox="1"/>
      </xdr:nvSpPr>
      <xdr:spPr>
        <a:xfrm>
          <a:off x="4686300" y="1662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158065</xdr:rowOff>
    </xdr:from>
    <xdr:to>
      <xdr:col>20</xdr:col>
      <xdr:colOff>38100</xdr:colOff>
      <xdr:row>98</xdr:row>
      <xdr:rowOff>88215</xdr:rowOff>
    </xdr:to>
    <xdr:sp macro="" textlink="">
      <xdr:nvSpPr>
        <xdr:cNvPr id="249" name="楕円 248"/>
        <xdr:cNvSpPr/>
      </xdr:nvSpPr>
      <xdr:spPr>
        <a:xfrm>
          <a:off x="3746500" y="167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79342</xdr:rowOff>
    </xdr:from>
    <xdr:ext cx="534377" cy="259045"/>
    <xdr:sp macro="" textlink="">
      <xdr:nvSpPr>
        <xdr:cNvPr id="250" name="テキスト ボックス 249"/>
        <xdr:cNvSpPr txBox="1"/>
      </xdr:nvSpPr>
      <xdr:spPr>
        <a:xfrm>
          <a:off x="3530111" y="1688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130559</xdr:rowOff>
    </xdr:from>
    <xdr:to>
      <xdr:col>15</xdr:col>
      <xdr:colOff>101600</xdr:colOff>
      <xdr:row>98</xdr:row>
      <xdr:rowOff>60709</xdr:rowOff>
    </xdr:to>
    <xdr:sp macro="" textlink="">
      <xdr:nvSpPr>
        <xdr:cNvPr id="251" name="楕円 250"/>
        <xdr:cNvSpPr/>
      </xdr:nvSpPr>
      <xdr:spPr>
        <a:xfrm>
          <a:off x="2857500" y="1676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51836</xdr:rowOff>
    </xdr:from>
    <xdr:ext cx="534377" cy="259045"/>
    <xdr:sp macro="" textlink="">
      <xdr:nvSpPr>
        <xdr:cNvPr id="252" name="テキスト ボックス 251"/>
        <xdr:cNvSpPr txBox="1"/>
      </xdr:nvSpPr>
      <xdr:spPr>
        <a:xfrm>
          <a:off x="2641111" y="1685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13745</xdr:rowOff>
    </xdr:from>
    <xdr:to>
      <xdr:col>10</xdr:col>
      <xdr:colOff>165100</xdr:colOff>
      <xdr:row>98</xdr:row>
      <xdr:rowOff>115345</xdr:rowOff>
    </xdr:to>
    <xdr:sp macro="" textlink="">
      <xdr:nvSpPr>
        <xdr:cNvPr id="253" name="楕円 252"/>
        <xdr:cNvSpPr/>
      </xdr:nvSpPr>
      <xdr:spPr>
        <a:xfrm>
          <a:off x="1968500" y="1681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106472</xdr:rowOff>
    </xdr:from>
    <xdr:ext cx="534377" cy="259045"/>
    <xdr:sp macro="" textlink="">
      <xdr:nvSpPr>
        <xdr:cNvPr id="254" name="テキスト ボックス 253"/>
        <xdr:cNvSpPr txBox="1"/>
      </xdr:nvSpPr>
      <xdr:spPr>
        <a:xfrm>
          <a:off x="1752111" y="1690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163999</xdr:rowOff>
    </xdr:from>
    <xdr:to>
      <xdr:col>6</xdr:col>
      <xdr:colOff>38100</xdr:colOff>
      <xdr:row>98</xdr:row>
      <xdr:rowOff>94149</xdr:rowOff>
    </xdr:to>
    <xdr:sp macro="" textlink="">
      <xdr:nvSpPr>
        <xdr:cNvPr id="255" name="楕円 254"/>
        <xdr:cNvSpPr/>
      </xdr:nvSpPr>
      <xdr:spPr>
        <a:xfrm>
          <a:off x="1079500" y="1679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85276</xdr:rowOff>
    </xdr:from>
    <xdr:ext cx="534377" cy="259045"/>
    <xdr:sp macro="" textlink="">
      <xdr:nvSpPr>
        <xdr:cNvPr id="256" name="テキスト ボックス 255"/>
        <xdr:cNvSpPr txBox="1"/>
      </xdr:nvSpPr>
      <xdr:spPr>
        <a:xfrm>
          <a:off x="863111" y="1688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8" name="テキスト ボックス 26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0" name="テキスト ボックス 269"/>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2" name="テキスト ボックス 271"/>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4" name="テキスト ボックス 27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143547</xdr:rowOff>
    </xdr:from>
    <xdr:to>
      <xdr:col>54</xdr:col>
      <xdr:colOff>189865</xdr:colOff>
      <xdr:row>38</xdr:row>
      <xdr:rowOff>30073</xdr:rowOff>
    </xdr:to>
    <xdr:cxnSp macro="">
      <xdr:nvCxnSpPr>
        <xdr:cNvPr id="282" name="直線コネクタ 281"/>
        <xdr:cNvCxnSpPr/>
      </xdr:nvCxnSpPr>
      <xdr:spPr>
        <a:xfrm flipV="1">
          <a:off x="10475595" y="5629947"/>
          <a:ext cx="1270" cy="915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33900</xdr:rowOff>
    </xdr:from>
    <xdr:ext cx="534377" cy="259045"/>
    <xdr:sp macro="" textlink="">
      <xdr:nvSpPr>
        <xdr:cNvPr id="283" name="補助費等最小値テキスト"/>
        <xdr:cNvSpPr txBox="1"/>
      </xdr:nvSpPr>
      <xdr:spPr>
        <a:xfrm>
          <a:off x="10528300" y="654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30073</xdr:rowOff>
    </xdr:from>
    <xdr:to>
      <xdr:col>55</xdr:col>
      <xdr:colOff>88900</xdr:colOff>
      <xdr:row>38</xdr:row>
      <xdr:rowOff>30073</xdr:rowOff>
    </xdr:to>
    <xdr:cxnSp macro="">
      <xdr:nvCxnSpPr>
        <xdr:cNvPr id="284" name="直線コネクタ 283"/>
        <xdr:cNvCxnSpPr/>
      </xdr:nvCxnSpPr>
      <xdr:spPr>
        <a:xfrm>
          <a:off x="10388600" y="6545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90224</xdr:rowOff>
    </xdr:from>
    <xdr:ext cx="599010" cy="259045"/>
    <xdr:sp macro="" textlink="">
      <xdr:nvSpPr>
        <xdr:cNvPr id="285" name="補助費等最大値テキスト"/>
        <xdr:cNvSpPr txBox="1"/>
      </xdr:nvSpPr>
      <xdr:spPr>
        <a:xfrm>
          <a:off x="10528300" y="540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143547</xdr:rowOff>
    </xdr:from>
    <xdr:to>
      <xdr:col>55</xdr:col>
      <xdr:colOff>88900</xdr:colOff>
      <xdr:row>32</xdr:row>
      <xdr:rowOff>143547</xdr:rowOff>
    </xdr:to>
    <xdr:cxnSp macro="">
      <xdr:nvCxnSpPr>
        <xdr:cNvPr id="286" name="直線コネクタ 285"/>
        <xdr:cNvCxnSpPr/>
      </xdr:nvCxnSpPr>
      <xdr:spPr>
        <a:xfrm>
          <a:off x="10388600" y="5629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109130</xdr:rowOff>
    </xdr:from>
    <xdr:to>
      <xdr:col>55</xdr:col>
      <xdr:colOff>0</xdr:colOff>
      <xdr:row>37</xdr:row>
      <xdr:rowOff>48087</xdr:rowOff>
    </xdr:to>
    <xdr:cxnSp macro="">
      <xdr:nvCxnSpPr>
        <xdr:cNvPr id="287" name="直線コネクタ 286"/>
        <xdr:cNvCxnSpPr/>
      </xdr:nvCxnSpPr>
      <xdr:spPr>
        <a:xfrm>
          <a:off x="9639300" y="6109880"/>
          <a:ext cx="838200" cy="28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21052</xdr:rowOff>
    </xdr:from>
    <xdr:ext cx="599010" cy="259045"/>
    <xdr:sp macro="" textlink="">
      <xdr:nvSpPr>
        <xdr:cNvPr id="288" name="補助費等平均値テキスト"/>
        <xdr:cNvSpPr txBox="1"/>
      </xdr:nvSpPr>
      <xdr:spPr>
        <a:xfrm>
          <a:off x="10528300" y="602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169625</xdr:rowOff>
    </xdr:from>
    <xdr:to>
      <xdr:col>55</xdr:col>
      <xdr:colOff>50800</xdr:colOff>
      <xdr:row>36</xdr:row>
      <xdr:rowOff>99775</xdr:rowOff>
    </xdr:to>
    <xdr:sp macro="" textlink="">
      <xdr:nvSpPr>
        <xdr:cNvPr id="289" name="フローチャート: 判断 288"/>
        <xdr:cNvSpPr/>
      </xdr:nvSpPr>
      <xdr:spPr>
        <a:xfrm>
          <a:off x="10426700" y="617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109130</xdr:rowOff>
    </xdr:from>
    <xdr:to>
      <xdr:col>50</xdr:col>
      <xdr:colOff>114300</xdr:colOff>
      <xdr:row>37</xdr:row>
      <xdr:rowOff>126725</xdr:rowOff>
    </xdr:to>
    <xdr:cxnSp macro="">
      <xdr:nvCxnSpPr>
        <xdr:cNvPr id="290" name="直線コネクタ 289"/>
        <xdr:cNvCxnSpPr/>
      </xdr:nvCxnSpPr>
      <xdr:spPr>
        <a:xfrm flipV="1">
          <a:off x="8750300" y="6109880"/>
          <a:ext cx="889000" cy="36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140838</xdr:rowOff>
    </xdr:from>
    <xdr:to>
      <xdr:col>50</xdr:col>
      <xdr:colOff>165100</xdr:colOff>
      <xdr:row>34</xdr:row>
      <xdr:rowOff>70988</xdr:rowOff>
    </xdr:to>
    <xdr:sp macro="" textlink="">
      <xdr:nvSpPr>
        <xdr:cNvPr id="291" name="フローチャート: 判断 290"/>
        <xdr:cNvSpPr/>
      </xdr:nvSpPr>
      <xdr:spPr>
        <a:xfrm>
          <a:off x="9588500" y="579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87515</xdr:rowOff>
    </xdr:from>
    <xdr:ext cx="599010" cy="259045"/>
    <xdr:sp macro="" textlink="">
      <xdr:nvSpPr>
        <xdr:cNvPr id="292" name="テキスト ボックス 291"/>
        <xdr:cNvSpPr txBox="1"/>
      </xdr:nvSpPr>
      <xdr:spPr>
        <a:xfrm>
          <a:off x="9339795" y="557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59860</xdr:rowOff>
    </xdr:from>
    <xdr:to>
      <xdr:col>45</xdr:col>
      <xdr:colOff>177800</xdr:colOff>
      <xdr:row>37</xdr:row>
      <xdr:rowOff>126725</xdr:rowOff>
    </xdr:to>
    <xdr:cxnSp macro="">
      <xdr:nvCxnSpPr>
        <xdr:cNvPr id="293" name="直線コネクタ 292"/>
        <xdr:cNvCxnSpPr/>
      </xdr:nvCxnSpPr>
      <xdr:spPr>
        <a:xfrm>
          <a:off x="7861300" y="5374810"/>
          <a:ext cx="889000" cy="109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110950</xdr:rowOff>
    </xdr:from>
    <xdr:to>
      <xdr:col>46</xdr:col>
      <xdr:colOff>38100</xdr:colOff>
      <xdr:row>37</xdr:row>
      <xdr:rowOff>41100</xdr:rowOff>
    </xdr:to>
    <xdr:sp macro="" textlink="">
      <xdr:nvSpPr>
        <xdr:cNvPr id="294" name="フローチャート: 判断 293"/>
        <xdr:cNvSpPr/>
      </xdr:nvSpPr>
      <xdr:spPr>
        <a:xfrm>
          <a:off x="8699500" y="628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57627</xdr:rowOff>
    </xdr:from>
    <xdr:ext cx="599010" cy="259045"/>
    <xdr:sp macro="" textlink="">
      <xdr:nvSpPr>
        <xdr:cNvPr id="295" name="テキスト ボックス 294"/>
        <xdr:cNvSpPr txBox="1"/>
      </xdr:nvSpPr>
      <xdr:spPr>
        <a:xfrm>
          <a:off x="8450795" y="605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59860</xdr:rowOff>
    </xdr:from>
    <xdr:to>
      <xdr:col>41</xdr:col>
      <xdr:colOff>50800</xdr:colOff>
      <xdr:row>34</xdr:row>
      <xdr:rowOff>27804</xdr:rowOff>
    </xdr:to>
    <xdr:cxnSp macro="">
      <xdr:nvCxnSpPr>
        <xdr:cNvPr id="296" name="直線コネクタ 295"/>
        <xdr:cNvCxnSpPr/>
      </xdr:nvCxnSpPr>
      <xdr:spPr>
        <a:xfrm flipV="1">
          <a:off x="6972300" y="5374810"/>
          <a:ext cx="889000" cy="48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83296</xdr:rowOff>
    </xdr:from>
    <xdr:to>
      <xdr:col>41</xdr:col>
      <xdr:colOff>101600</xdr:colOff>
      <xdr:row>37</xdr:row>
      <xdr:rowOff>13446</xdr:rowOff>
    </xdr:to>
    <xdr:sp macro="" textlink="">
      <xdr:nvSpPr>
        <xdr:cNvPr id="297" name="フローチャート: 判断 296"/>
        <xdr:cNvSpPr/>
      </xdr:nvSpPr>
      <xdr:spPr>
        <a:xfrm>
          <a:off x="78105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4573</xdr:rowOff>
    </xdr:from>
    <xdr:ext cx="599010" cy="259045"/>
    <xdr:sp macro="" textlink="">
      <xdr:nvSpPr>
        <xdr:cNvPr id="298" name="テキスト ボックス 297"/>
        <xdr:cNvSpPr txBox="1"/>
      </xdr:nvSpPr>
      <xdr:spPr>
        <a:xfrm>
          <a:off x="7561795" y="634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99644</xdr:rowOff>
    </xdr:from>
    <xdr:to>
      <xdr:col>36</xdr:col>
      <xdr:colOff>165100</xdr:colOff>
      <xdr:row>37</xdr:row>
      <xdr:rowOff>29794</xdr:rowOff>
    </xdr:to>
    <xdr:sp macro="" textlink="">
      <xdr:nvSpPr>
        <xdr:cNvPr id="299" name="フローチャート: 判断 298"/>
        <xdr:cNvSpPr/>
      </xdr:nvSpPr>
      <xdr:spPr>
        <a:xfrm>
          <a:off x="6921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20921</xdr:rowOff>
    </xdr:from>
    <xdr:ext cx="599010" cy="259045"/>
    <xdr:sp macro="" textlink="">
      <xdr:nvSpPr>
        <xdr:cNvPr id="300" name="テキスト ボックス 299"/>
        <xdr:cNvSpPr txBox="1"/>
      </xdr:nvSpPr>
      <xdr:spPr>
        <a:xfrm>
          <a:off x="6672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168737</xdr:rowOff>
    </xdr:from>
    <xdr:to>
      <xdr:col>55</xdr:col>
      <xdr:colOff>50800</xdr:colOff>
      <xdr:row>37</xdr:row>
      <xdr:rowOff>98887</xdr:rowOff>
    </xdr:to>
    <xdr:sp macro="" textlink="">
      <xdr:nvSpPr>
        <xdr:cNvPr id="306" name="楕円 305"/>
        <xdr:cNvSpPr/>
      </xdr:nvSpPr>
      <xdr:spPr>
        <a:xfrm>
          <a:off x="10426700" y="634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147164</xdr:rowOff>
    </xdr:from>
    <xdr:ext cx="599010" cy="259045"/>
    <xdr:sp macro="" textlink="">
      <xdr:nvSpPr>
        <xdr:cNvPr id="307" name="補助費等該当値テキスト"/>
        <xdr:cNvSpPr txBox="1"/>
      </xdr:nvSpPr>
      <xdr:spPr>
        <a:xfrm>
          <a:off x="10528300" y="631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58330</xdr:rowOff>
    </xdr:from>
    <xdr:to>
      <xdr:col>50</xdr:col>
      <xdr:colOff>165100</xdr:colOff>
      <xdr:row>35</xdr:row>
      <xdr:rowOff>159930</xdr:rowOff>
    </xdr:to>
    <xdr:sp macro="" textlink="">
      <xdr:nvSpPr>
        <xdr:cNvPr id="308" name="楕円 307"/>
        <xdr:cNvSpPr/>
      </xdr:nvSpPr>
      <xdr:spPr>
        <a:xfrm>
          <a:off x="9588500" y="60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151057</xdr:rowOff>
    </xdr:from>
    <xdr:ext cx="599010" cy="259045"/>
    <xdr:sp macro="" textlink="">
      <xdr:nvSpPr>
        <xdr:cNvPr id="309" name="テキスト ボックス 308"/>
        <xdr:cNvSpPr txBox="1"/>
      </xdr:nvSpPr>
      <xdr:spPr>
        <a:xfrm>
          <a:off x="9339795" y="615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75925</xdr:rowOff>
    </xdr:from>
    <xdr:to>
      <xdr:col>46</xdr:col>
      <xdr:colOff>38100</xdr:colOff>
      <xdr:row>38</xdr:row>
      <xdr:rowOff>6076</xdr:rowOff>
    </xdr:to>
    <xdr:sp macro="" textlink="">
      <xdr:nvSpPr>
        <xdr:cNvPr id="310" name="楕円 309"/>
        <xdr:cNvSpPr/>
      </xdr:nvSpPr>
      <xdr:spPr>
        <a:xfrm>
          <a:off x="8699500" y="64195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168653</xdr:rowOff>
    </xdr:from>
    <xdr:ext cx="534377" cy="259045"/>
    <xdr:sp macro="" textlink="">
      <xdr:nvSpPr>
        <xdr:cNvPr id="311" name="テキスト ボックス 310"/>
        <xdr:cNvSpPr txBox="1"/>
      </xdr:nvSpPr>
      <xdr:spPr>
        <a:xfrm>
          <a:off x="8483111" y="65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9060</xdr:rowOff>
    </xdr:from>
    <xdr:to>
      <xdr:col>41</xdr:col>
      <xdr:colOff>101600</xdr:colOff>
      <xdr:row>31</xdr:row>
      <xdr:rowOff>110660</xdr:rowOff>
    </xdr:to>
    <xdr:sp macro="" textlink="">
      <xdr:nvSpPr>
        <xdr:cNvPr id="312" name="楕円 311"/>
        <xdr:cNvSpPr/>
      </xdr:nvSpPr>
      <xdr:spPr>
        <a:xfrm>
          <a:off x="7810500" y="532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127187</xdr:rowOff>
    </xdr:from>
    <xdr:ext cx="599010" cy="259045"/>
    <xdr:sp macro="" textlink="">
      <xdr:nvSpPr>
        <xdr:cNvPr id="313" name="テキスト ボックス 312"/>
        <xdr:cNvSpPr txBox="1"/>
      </xdr:nvSpPr>
      <xdr:spPr>
        <a:xfrm>
          <a:off x="7561795" y="509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148454</xdr:rowOff>
    </xdr:from>
    <xdr:to>
      <xdr:col>36</xdr:col>
      <xdr:colOff>165100</xdr:colOff>
      <xdr:row>34</xdr:row>
      <xdr:rowOff>78604</xdr:rowOff>
    </xdr:to>
    <xdr:sp macro="" textlink="">
      <xdr:nvSpPr>
        <xdr:cNvPr id="314" name="楕円 313"/>
        <xdr:cNvSpPr/>
      </xdr:nvSpPr>
      <xdr:spPr>
        <a:xfrm>
          <a:off x="6921500" y="58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95131</xdr:rowOff>
    </xdr:from>
    <xdr:ext cx="599010" cy="259045"/>
    <xdr:sp macro="" textlink="">
      <xdr:nvSpPr>
        <xdr:cNvPr id="315" name="テキスト ボックス 314"/>
        <xdr:cNvSpPr txBox="1"/>
      </xdr:nvSpPr>
      <xdr:spPr>
        <a:xfrm>
          <a:off x="6672795" y="558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3" name="テキスト ボックス 332"/>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5" name="テキスト ボックス 334"/>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9" name="直線コネクタ 338"/>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40" name="普通建設事業費最小値テキスト"/>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41" name="直線コネクタ 340"/>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2" name="普通建設事業費最大値テキスト"/>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3" name="直線コネクタ 342"/>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96170</xdr:rowOff>
    </xdr:from>
    <xdr:to>
      <xdr:col>55</xdr:col>
      <xdr:colOff>0</xdr:colOff>
      <xdr:row>58</xdr:row>
      <xdr:rowOff>130489</xdr:rowOff>
    </xdr:to>
    <xdr:cxnSp macro="">
      <xdr:nvCxnSpPr>
        <xdr:cNvPr id="344" name="直線コネクタ 343"/>
        <xdr:cNvCxnSpPr/>
      </xdr:nvCxnSpPr>
      <xdr:spPr>
        <a:xfrm>
          <a:off x="9639300" y="10040270"/>
          <a:ext cx="838200" cy="3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107947</xdr:rowOff>
    </xdr:from>
    <xdr:ext cx="599010" cy="259045"/>
    <xdr:sp macro="" textlink="">
      <xdr:nvSpPr>
        <xdr:cNvPr id="345" name="普通建設事業費平均値テキスト"/>
        <xdr:cNvSpPr txBox="1"/>
      </xdr:nvSpPr>
      <xdr:spPr>
        <a:xfrm>
          <a:off x="10528300" y="9709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6" name="フローチャート: 判断 345"/>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96170</xdr:rowOff>
    </xdr:from>
    <xdr:to>
      <xdr:col>50</xdr:col>
      <xdr:colOff>114300</xdr:colOff>
      <xdr:row>58</xdr:row>
      <xdr:rowOff>109341</xdr:rowOff>
    </xdr:to>
    <xdr:cxnSp macro="">
      <xdr:nvCxnSpPr>
        <xdr:cNvPr id="347" name="直線コネクタ 346"/>
        <xdr:cNvCxnSpPr/>
      </xdr:nvCxnSpPr>
      <xdr:spPr>
        <a:xfrm flipV="1">
          <a:off x="8750300" y="10040270"/>
          <a:ext cx="889000" cy="1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135677</xdr:rowOff>
    </xdr:from>
    <xdr:to>
      <xdr:col>50</xdr:col>
      <xdr:colOff>165100</xdr:colOff>
      <xdr:row>58</xdr:row>
      <xdr:rowOff>65827</xdr:rowOff>
    </xdr:to>
    <xdr:sp macro="" textlink="">
      <xdr:nvSpPr>
        <xdr:cNvPr id="348" name="フローチャート: 判断 347"/>
        <xdr:cNvSpPr/>
      </xdr:nvSpPr>
      <xdr:spPr>
        <a:xfrm>
          <a:off x="9588500" y="99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82354</xdr:rowOff>
    </xdr:from>
    <xdr:ext cx="599010" cy="259045"/>
    <xdr:sp macro="" textlink="">
      <xdr:nvSpPr>
        <xdr:cNvPr id="349" name="テキスト ボックス 348"/>
        <xdr:cNvSpPr txBox="1"/>
      </xdr:nvSpPr>
      <xdr:spPr>
        <a:xfrm>
          <a:off x="9339795" y="968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109341</xdr:rowOff>
    </xdr:from>
    <xdr:to>
      <xdr:col>45</xdr:col>
      <xdr:colOff>177800</xdr:colOff>
      <xdr:row>58</xdr:row>
      <xdr:rowOff>121286</xdr:rowOff>
    </xdr:to>
    <xdr:cxnSp macro="">
      <xdr:nvCxnSpPr>
        <xdr:cNvPr id="350" name="直線コネクタ 349"/>
        <xdr:cNvCxnSpPr/>
      </xdr:nvCxnSpPr>
      <xdr:spPr>
        <a:xfrm flipV="1">
          <a:off x="7861300" y="10053441"/>
          <a:ext cx="8890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135205</xdr:rowOff>
    </xdr:from>
    <xdr:to>
      <xdr:col>46</xdr:col>
      <xdr:colOff>38100</xdr:colOff>
      <xdr:row>58</xdr:row>
      <xdr:rowOff>65355</xdr:rowOff>
    </xdr:to>
    <xdr:sp macro="" textlink="">
      <xdr:nvSpPr>
        <xdr:cNvPr id="351" name="フローチャート: 判断 350"/>
        <xdr:cNvSpPr/>
      </xdr:nvSpPr>
      <xdr:spPr>
        <a:xfrm>
          <a:off x="8699500" y="99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81882</xdr:rowOff>
    </xdr:from>
    <xdr:ext cx="599010" cy="259045"/>
    <xdr:sp macro="" textlink="">
      <xdr:nvSpPr>
        <xdr:cNvPr id="352" name="テキスト ボックス 351"/>
        <xdr:cNvSpPr txBox="1"/>
      </xdr:nvSpPr>
      <xdr:spPr>
        <a:xfrm>
          <a:off x="8450795" y="968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103294</xdr:rowOff>
    </xdr:from>
    <xdr:to>
      <xdr:col>41</xdr:col>
      <xdr:colOff>50800</xdr:colOff>
      <xdr:row>58</xdr:row>
      <xdr:rowOff>121286</xdr:rowOff>
    </xdr:to>
    <xdr:cxnSp macro="">
      <xdr:nvCxnSpPr>
        <xdr:cNvPr id="353" name="直線コネクタ 352"/>
        <xdr:cNvCxnSpPr/>
      </xdr:nvCxnSpPr>
      <xdr:spPr>
        <a:xfrm>
          <a:off x="6972300" y="10047394"/>
          <a:ext cx="889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162651</xdr:rowOff>
    </xdr:from>
    <xdr:to>
      <xdr:col>41</xdr:col>
      <xdr:colOff>101600</xdr:colOff>
      <xdr:row>58</xdr:row>
      <xdr:rowOff>92801</xdr:rowOff>
    </xdr:to>
    <xdr:sp macro="" textlink="">
      <xdr:nvSpPr>
        <xdr:cNvPr id="354" name="フローチャート: 判断 353"/>
        <xdr:cNvSpPr/>
      </xdr:nvSpPr>
      <xdr:spPr>
        <a:xfrm>
          <a:off x="7810500" y="99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109328</xdr:rowOff>
    </xdr:from>
    <xdr:ext cx="599010" cy="259045"/>
    <xdr:sp macro="" textlink="">
      <xdr:nvSpPr>
        <xdr:cNvPr id="355" name="テキスト ボックス 354"/>
        <xdr:cNvSpPr txBox="1"/>
      </xdr:nvSpPr>
      <xdr:spPr>
        <a:xfrm>
          <a:off x="7561795" y="97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132402</xdr:rowOff>
    </xdr:from>
    <xdr:to>
      <xdr:col>36</xdr:col>
      <xdr:colOff>165100</xdr:colOff>
      <xdr:row>58</xdr:row>
      <xdr:rowOff>62552</xdr:rowOff>
    </xdr:to>
    <xdr:sp macro="" textlink="">
      <xdr:nvSpPr>
        <xdr:cNvPr id="356" name="フローチャート: 判断 355"/>
        <xdr:cNvSpPr/>
      </xdr:nvSpPr>
      <xdr:spPr>
        <a:xfrm>
          <a:off x="6921500" y="990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79079</xdr:rowOff>
    </xdr:from>
    <xdr:ext cx="599010" cy="259045"/>
    <xdr:sp macro="" textlink="">
      <xdr:nvSpPr>
        <xdr:cNvPr id="357" name="テキスト ボックス 356"/>
        <xdr:cNvSpPr txBox="1"/>
      </xdr:nvSpPr>
      <xdr:spPr>
        <a:xfrm>
          <a:off x="6672795" y="968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79689</xdr:rowOff>
    </xdr:from>
    <xdr:to>
      <xdr:col>55</xdr:col>
      <xdr:colOff>50800</xdr:colOff>
      <xdr:row>59</xdr:row>
      <xdr:rowOff>9839</xdr:rowOff>
    </xdr:to>
    <xdr:sp macro="" textlink="">
      <xdr:nvSpPr>
        <xdr:cNvPr id="363" name="楕円 362"/>
        <xdr:cNvSpPr/>
      </xdr:nvSpPr>
      <xdr:spPr>
        <a:xfrm>
          <a:off x="10426700" y="100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166066</xdr:rowOff>
    </xdr:from>
    <xdr:ext cx="599010" cy="259045"/>
    <xdr:sp macro="" textlink="">
      <xdr:nvSpPr>
        <xdr:cNvPr id="364" name="普通建設事業費該当値テキスト"/>
        <xdr:cNvSpPr txBox="1"/>
      </xdr:nvSpPr>
      <xdr:spPr>
        <a:xfrm>
          <a:off x="10528300" y="993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45370</xdr:rowOff>
    </xdr:from>
    <xdr:to>
      <xdr:col>50</xdr:col>
      <xdr:colOff>165100</xdr:colOff>
      <xdr:row>58</xdr:row>
      <xdr:rowOff>146970</xdr:rowOff>
    </xdr:to>
    <xdr:sp macro="" textlink="">
      <xdr:nvSpPr>
        <xdr:cNvPr id="365" name="楕円 364"/>
        <xdr:cNvSpPr/>
      </xdr:nvSpPr>
      <xdr:spPr>
        <a:xfrm>
          <a:off x="9588500" y="998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138097</xdr:rowOff>
    </xdr:from>
    <xdr:ext cx="599010" cy="259045"/>
    <xdr:sp macro="" textlink="">
      <xdr:nvSpPr>
        <xdr:cNvPr id="366" name="テキスト ボックス 365"/>
        <xdr:cNvSpPr txBox="1"/>
      </xdr:nvSpPr>
      <xdr:spPr>
        <a:xfrm>
          <a:off x="9339795" y="1008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58541</xdr:rowOff>
    </xdr:from>
    <xdr:to>
      <xdr:col>46</xdr:col>
      <xdr:colOff>38100</xdr:colOff>
      <xdr:row>58</xdr:row>
      <xdr:rowOff>160141</xdr:rowOff>
    </xdr:to>
    <xdr:sp macro="" textlink="">
      <xdr:nvSpPr>
        <xdr:cNvPr id="367" name="楕円 366"/>
        <xdr:cNvSpPr/>
      </xdr:nvSpPr>
      <xdr:spPr>
        <a:xfrm>
          <a:off x="8699500" y="100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151268</xdr:rowOff>
    </xdr:from>
    <xdr:ext cx="599010" cy="259045"/>
    <xdr:sp macro="" textlink="">
      <xdr:nvSpPr>
        <xdr:cNvPr id="368" name="テキスト ボックス 367"/>
        <xdr:cNvSpPr txBox="1"/>
      </xdr:nvSpPr>
      <xdr:spPr>
        <a:xfrm>
          <a:off x="8450795" y="1009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70486</xdr:rowOff>
    </xdr:from>
    <xdr:to>
      <xdr:col>41</xdr:col>
      <xdr:colOff>101600</xdr:colOff>
      <xdr:row>59</xdr:row>
      <xdr:rowOff>636</xdr:rowOff>
    </xdr:to>
    <xdr:sp macro="" textlink="">
      <xdr:nvSpPr>
        <xdr:cNvPr id="369" name="楕円 368"/>
        <xdr:cNvSpPr/>
      </xdr:nvSpPr>
      <xdr:spPr>
        <a:xfrm>
          <a:off x="7810500" y="100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163213</xdr:rowOff>
    </xdr:from>
    <xdr:ext cx="599010" cy="259045"/>
    <xdr:sp macro="" textlink="">
      <xdr:nvSpPr>
        <xdr:cNvPr id="370" name="テキスト ボックス 369"/>
        <xdr:cNvSpPr txBox="1"/>
      </xdr:nvSpPr>
      <xdr:spPr>
        <a:xfrm>
          <a:off x="7561795" y="1010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52494</xdr:rowOff>
    </xdr:from>
    <xdr:to>
      <xdr:col>36</xdr:col>
      <xdr:colOff>165100</xdr:colOff>
      <xdr:row>58</xdr:row>
      <xdr:rowOff>154094</xdr:rowOff>
    </xdr:to>
    <xdr:sp macro="" textlink="">
      <xdr:nvSpPr>
        <xdr:cNvPr id="371" name="楕円 370"/>
        <xdr:cNvSpPr/>
      </xdr:nvSpPr>
      <xdr:spPr>
        <a:xfrm>
          <a:off x="6921500" y="999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145221</xdr:rowOff>
    </xdr:from>
    <xdr:ext cx="599010" cy="259045"/>
    <xdr:sp macro="" textlink="">
      <xdr:nvSpPr>
        <xdr:cNvPr id="372" name="テキスト ボックス 371"/>
        <xdr:cNvSpPr txBox="1"/>
      </xdr:nvSpPr>
      <xdr:spPr>
        <a:xfrm>
          <a:off x="6672795" y="1008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4" name="直線コネクタ 393"/>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5"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7" name="普通建設事業費 （ うち新規整備　）最大値テキスト"/>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8" name="直線コネクタ 397"/>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100777</xdr:rowOff>
    </xdr:from>
    <xdr:to>
      <xdr:col>55</xdr:col>
      <xdr:colOff>0</xdr:colOff>
      <xdr:row>78</xdr:row>
      <xdr:rowOff>122811</xdr:rowOff>
    </xdr:to>
    <xdr:cxnSp macro="">
      <xdr:nvCxnSpPr>
        <xdr:cNvPr id="399" name="直線コネクタ 398"/>
        <xdr:cNvCxnSpPr/>
      </xdr:nvCxnSpPr>
      <xdr:spPr>
        <a:xfrm>
          <a:off x="9639300" y="13473877"/>
          <a:ext cx="838200" cy="2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400" name="普通建設事業費 （ うち新規整備　）平均値テキスト"/>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401" name="フローチャート: 判断 400"/>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100777</xdr:rowOff>
    </xdr:from>
    <xdr:to>
      <xdr:col>50</xdr:col>
      <xdr:colOff>114300</xdr:colOff>
      <xdr:row>78</xdr:row>
      <xdr:rowOff>129843</xdr:rowOff>
    </xdr:to>
    <xdr:cxnSp macro="">
      <xdr:nvCxnSpPr>
        <xdr:cNvPr id="402" name="直線コネクタ 401"/>
        <xdr:cNvCxnSpPr/>
      </xdr:nvCxnSpPr>
      <xdr:spPr>
        <a:xfrm flipV="1">
          <a:off x="8750300" y="13473877"/>
          <a:ext cx="889000" cy="2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86502</xdr:rowOff>
    </xdr:from>
    <xdr:to>
      <xdr:col>50</xdr:col>
      <xdr:colOff>165100</xdr:colOff>
      <xdr:row>78</xdr:row>
      <xdr:rowOff>16652</xdr:rowOff>
    </xdr:to>
    <xdr:sp macro="" textlink="">
      <xdr:nvSpPr>
        <xdr:cNvPr id="403" name="フローチャート: 判断 402"/>
        <xdr:cNvSpPr/>
      </xdr:nvSpPr>
      <xdr:spPr>
        <a:xfrm>
          <a:off x="9588500" y="1328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33179</xdr:rowOff>
    </xdr:from>
    <xdr:ext cx="534377" cy="259045"/>
    <xdr:sp macro="" textlink="">
      <xdr:nvSpPr>
        <xdr:cNvPr id="404" name="テキスト ボックス 403"/>
        <xdr:cNvSpPr txBox="1"/>
      </xdr:nvSpPr>
      <xdr:spPr>
        <a:xfrm>
          <a:off x="9372111" y="1306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111390</xdr:rowOff>
    </xdr:from>
    <xdr:to>
      <xdr:col>45</xdr:col>
      <xdr:colOff>177800</xdr:colOff>
      <xdr:row>78</xdr:row>
      <xdr:rowOff>129843</xdr:rowOff>
    </xdr:to>
    <xdr:cxnSp macro="">
      <xdr:nvCxnSpPr>
        <xdr:cNvPr id="405" name="直線コネクタ 404"/>
        <xdr:cNvCxnSpPr/>
      </xdr:nvCxnSpPr>
      <xdr:spPr>
        <a:xfrm>
          <a:off x="7861300" y="13484490"/>
          <a:ext cx="889000" cy="1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91280</xdr:rowOff>
    </xdr:from>
    <xdr:to>
      <xdr:col>46</xdr:col>
      <xdr:colOff>38100</xdr:colOff>
      <xdr:row>78</xdr:row>
      <xdr:rowOff>21430</xdr:rowOff>
    </xdr:to>
    <xdr:sp macro="" textlink="">
      <xdr:nvSpPr>
        <xdr:cNvPr id="406" name="フローチャート: 判断 405"/>
        <xdr:cNvSpPr/>
      </xdr:nvSpPr>
      <xdr:spPr>
        <a:xfrm>
          <a:off x="8699500" y="132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37957</xdr:rowOff>
    </xdr:from>
    <xdr:ext cx="534377" cy="259045"/>
    <xdr:sp macro="" textlink="">
      <xdr:nvSpPr>
        <xdr:cNvPr id="407" name="テキスト ボックス 406"/>
        <xdr:cNvSpPr txBox="1"/>
      </xdr:nvSpPr>
      <xdr:spPr>
        <a:xfrm>
          <a:off x="8483111" y="130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3651</xdr:rowOff>
    </xdr:from>
    <xdr:to>
      <xdr:col>41</xdr:col>
      <xdr:colOff>50800</xdr:colOff>
      <xdr:row>78</xdr:row>
      <xdr:rowOff>111390</xdr:rowOff>
    </xdr:to>
    <xdr:cxnSp macro="">
      <xdr:nvCxnSpPr>
        <xdr:cNvPr id="408" name="直線コネクタ 407"/>
        <xdr:cNvCxnSpPr/>
      </xdr:nvCxnSpPr>
      <xdr:spPr>
        <a:xfrm>
          <a:off x="6972300" y="13376751"/>
          <a:ext cx="889000" cy="10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138426</xdr:rowOff>
    </xdr:from>
    <xdr:to>
      <xdr:col>41</xdr:col>
      <xdr:colOff>101600</xdr:colOff>
      <xdr:row>78</xdr:row>
      <xdr:rowOff>68576</xdr:rowOff>
    </xdr:to>
    <xdr:sp macro="" textlink="">
      <xdr:nvSpPr>
        <xdr:cNvPr id="409" name="フローチャート: 判断 408"/>
        <xdr:cNvSpPr/>
      </xdr:nvSpPr>
      <xdr:spPr>
        <a:xfrm>
          <a:off x="7810500" y="133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85103</xdr:rowOff>
    </xdr:from>
    <xdr:ext cx="534377" cy="259045"/>
    <xdr:sp macro="" textlink="">
      <xdr:nvSpPr>
        <xdr:cNvPr id="410" name="テキスト ボックス 409"/>
        <xdr:cNvSpPr txBox="1"/>
      </xdr:nvSpPr>
      <xdr:spPr>
        <a:xfrm>
          <a:off x="7594111" y="131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22907</xdr:rowOff>
    </xdr:from>
    <xdr:to>
      <xdr:col>36</xdr:col>
      <xdr:colOff>165100</xdr:colOff>
      <xdr:row>77</xdr:row>
      <xdr:rowOff>124507</xdr:rowOff>
    </xdr:to>
    <xdr:sp macro="" textlink="">
      <xdr:nvSpPr>
        <xdr:cNvPr id="411" name="フローチャート: 判断 410"/>
        <xdr:cNvSpPr/>
      </xdr:nvSpPr>
      <xdr:spPr>
        <a:xfrm>
          <a:off x="6921500" y="132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141034</xdr:rowOff>
    </xdr:from>
    <xdr:ext cx="599010" cy="259045"/>
    <xdr:sp macro="" textlink="">
      <xdr:nvSpPr>
        <xdr:cNvPr id="412" name="テキスト ボックス 411"/>
        <xdr:cNvSpPr txBox="1"/>
      </xdr:nvSpPr>
      <xdr:spPr>
        <a:xfrm>
          <a:off x="6672795" y="1299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72011</xdr:rowOff>
    </xdr:from>
    <xdr:to>
      <xdr:col>55</xdr:col>
      <xdr:colOff>50800</xdr:colOff>
      <xdr:row>79</xdr:row>
      <xdr:rowOff>2161</xdr:rowOff>
    </xdr:to>
    <xdr:sp macro="" textlink="">
      <xdr:nvSpPr>
        <xdr:cNvPr id="418" name="楕円 417"/>
        <xdr:cNvSpPr/>
      </xdr:nvSpPr>
      <xdr:spPr>
        <a:xfrm>
          <a:off x="10426700" y="1344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158388</xdr:rowOff>
    </xdr:from>
    <xdr:ext cx="469744" cy="259045"/>
    <xdr:sp macro="" textlink="">
      <xdr:nvSpPr>
        <xdr:cNvPr id="419" name="普通建設事業費 （ うち新規整備　）該当値テキスト"/>
        <xdr:cNvSpPr txBox="1"/>
      </xdr:nvSpPr>
      <xdr:spPr>
        <a:xfrm>
          <a:off x="10528300" y="1336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49977</xdr:rowOff>
    </xdr:from>
    <xdr:to>
      <xdr:col>50</xdr:col>
      <xdr:colOff>165100</xdr:colOff>
      <xdr:row>78</xdr:row>
      <xdr:rowOff>151577</xdr:rowOff>
    </xdr:to>
    <xdr:sp macro="" textlink="">
      <xdr:nvSpPr>
        <xdr:cNvPr id="420" name="楕円 419"/>
        <xdr:cNvSpPr/>
      </xdr:nvSpPr>
      <xdr:spPr>
        <a:xfrm>
          <a:off x="9588500" y="134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142704</xdr:rowOff>
    </xdr:from>
    <xdr:ext cx="534377" cy="259045"/>
    <xdr:sp macro="" textlink="">
      <xdr:nvSpPr>
        <xdr:cNvPr id="421" name="テキスト ボックス 420"/>
        <xdr:cNvSpPr txBox="1"/>
      </xdr:nvSpPr>
      <xdr:spPr>
        <a:xfrm>
          <a:off x="9372111" y="135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79043</xdr:rowOff>
    </xdr:from>
    <xdr:to>
      <xdr:col>46</xdr:col>
      <xdr:colOff>38100</xdr:colOff>
      <xdr:row>79</xdr:row>
      <xdr:rowOff>9193</xdr:rowOff>
    </xdr:to>
    <xdr:sp macro="" textlink="">
      <xdr:nvSpPr>
        <xdr:cNvPr id="422" name="楕円 421"/>
        <xdr:cNvSpPr/>
      </xdr:nvSpPr>
      <xdr:spPr>
        <a:xfrm>
          <a:off x="8699500" y="134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320</xdr:rowOff>
    </xdr:from>
    <xdr:ext cx="469744" cy="259045"/>
    <xdr:sp macro="" textlink="">
      <xdr:nvSpPr>
        <xdr:cNvPr id="423" name="テキスト ボックス 422"/>
        <xdr:cNvSpPr txBox="1"/>
      </xdr:nvSpPr>
      <xdr:spPr>
        <a:xfrm>
          <a:off x="8515428" y="135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60590</xdr:rowOff>
    </xdr:from>
    <xdr:to>
      <xdr:col>41</xdr:col>
      <xdr:colOff>101600</xdr:colOff>
      <xdr:row>78</xdr:row>
      <xdr:rowOff>162190</xdr:rowOff>
    </xdr:to>
    <xdr:sp macro="" textlink="">
      <xdr:nvSpPr>
        <xdr:cNvPr id="424" name="楕円 423"/>
        <xdr:cNvSpPr/>
      </xdr:nvSpPr>
      <xdr:spPr>
        <a:xfrm>
          <a:off x="7810500" y="1343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153317</xdr:rowOff>
    </xdr:from>
    <xdr:ext cx="534377" cy="259045"/>
    <xdr:sp macro="" textlink="">
      <xdr:nvSpPr>
        <xdr:cNvPr id="425" name="テキスト ボックス 424"/>
        <xdr:cNvSpPr txBox="1"/>
      </xdr:nvSpPr>
      <xdr:spPr>
        <a:xfrm>
          <a:off x="7594111" y="1352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124301</xdr:rowOff>
    </xdr:from>
    <xdr:to>
      <xdr:col>36</xdr:col>
      <xdr:colOff>165100</xdr:colOff>
      <xdr:row>78</xdr:row>
      <xdr:rowOff>54451</xdr:rowOff>
    </xdr:to>
    <xdr:sp macro="" textlink="">
      <xdr:nvSpPr>
        <xdr:cNvPr id="426" name="楕円 425"/>
        <xdr:cNvSpPr/>
      </xdr:nvSpPr>
      <xdr:spPr>
        <a:xfrm>
          <a:off x="6921500" y="133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45578</xdr:rowOff>
    </xdr:from>
    <xdr:ext cx="534377" cy="259045"/>
    <xdr:sp macro="" textlink="">
      <xdr:nvSpPr>
        <xdr:cNvPr id="427" name="テキスト ボックス 426"/>
        <xdr:cNvSpPr txBox="1"/>
      </xdr:nvSpPr>
      <xdr:spPr>
        <a:xfrm>
          <a:off x="6705111" y="134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1" name="テキスト ボックス 44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3" name="テキスト ボックス 44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7" name="テキスト ボックス 446"/>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9" name="テキスト ボックス 448"/>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3" name="直線コネクタ 452"/>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4" name="普通建設事業費 （ うち更新整備　）最小値テキスト"/>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5" name="直線コネクタ 454"/>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6" name="普通建設事業費 （ うち更新整備　）最大値テキスト"/>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7" name="直線コネクタ 456"/>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124492</xdr:rowOff>
    </xdr:from>
    <xdr:to>
      <xdr:col>55</xdr:col>
      <xdr:colOff>0</xdr:colOff>
      <xdr:row>98</xdr:row>
      <xdr:rowOff>162333</xdr:rowOff>
    </xdr:to>
    <xdr:cxnSp macro="">
      <xdr:nvCxnSpPr>
        <xdr:cNvPr id="458" name="直線コネクタ 457"/>
        <xdr:cNvCxnSpPr/>
      </xdr:nvCxnSpPr>
      <xdr:spPr>
        <a:xfrm>
          <a:off x="9639300" y="16926592"/>
          <a:ext cx="838200" cy="3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36072</xdr:rowOff>
    </xdr:from>
    <xdr:ext cx="599010" cy="259045"/>
    <xdr:sp macro="" textlink="">
      <xdr:nvSpPr>
        <xdr:cNvPr id="459" name="普通建設事業費 （ うち更新整備　）平均値テキスト"/>
        <xdr:cNvSpPr txBox="1"/>
      </xdr:nvSpPr>
      <xdr:spPr>
        <a:xfrm>
          <a:off x="10528300" y="1666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60" name="フローチャート: 判断 459"/>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124492</xdr:rowOff>
    </xdr:from>
    <xdr:to>
      <xdr:col>50</xdr:col>
      <xdr:colOff>114300</xdr:colOff>
      <xdr:row>98</xdr:row>
      <xdr:rowOff>130631</xdr:rowOff>
    </xdr:to>
    <xdr:cxnSp macro="">
      <xdr:nvCxnSpPr>
        <xdr:cNvPr id="461" name="直線コネクタ 460"/>
        <xdr:cNvCxnSpPr/>
      </xdr:nvCxnSpPr>
      <xdr:spPr>
        <a:xfrm flipV="1">
          <a:off x="8750300" y="16926592"/>
          <a:ext cx="8890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46287</xdr:rowOff>
    </xdr:from>
    <xdr:to>
      <xdr:col>50</xdr:col>
      <xdr:colOff>165100</xdr:colOff>
      <xdr:row>98</xdr:row>
      <xdr:rowOff>147887</xdr:rowOff>
    </xdr:to>
    <xdr:sp macro="" textlink="">
      <xdr:nvSpPr>
        <xdr:cNvPr id="462" name="フローチャート: 判断 461"/>
        <xdr:cNvSpPr/>
      </xdr:nvSpPr>
      <xdr:spPr>
        <a:xfrm>
          <a:off x="9588500" y="1684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164414</xdr:rowOff>
    </xdr:from>
    <xdr:ext cx="599010" cy="259045"/>
    <xdr:sp macro="" textlink="">
      <xdr:nvSpPr>
        <xdr:cNvPr id="463" name="テキスト ボックス 462"/>
        <xdr:cNvSpPr txBox="1"/>
      </xdr:nvSpPr>
      <xdr:spPr>
        <a:xfrm>
          <a:off x="9339795" y="1662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130631</xdr:rowOff>
    </xdr:from>
    <xdr:to>
      <xdr:col>45</xdr:col>
      <xdr:colOff>177800</xdr:colOff>
      <xdr:row>98</xdr:row>
      <xdr:rowOff>157480</xdr:rowOff>
    </xdr:to>
    <xdr:cxnSp macro="">
      <xdr:nvCxnSpPr>
        <xdr:cNvPr id="464" name="直線コネクタ 463"/>
        <xdr:cNvCxnSpPr/>
      </xdr:nvCxnSpPr>
      <xdr:spPr>
        <a:xfrm flipV="1">
          <a:off x="7861300" y="16932731"/>
          <a:ext cx="889000" cy="2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36627</xdr:rowOff>
    </xdr:from>
    <xdr:to>
      <xdr:col>46</xdr:col>
      <xdr:colOff>38100</xdr:colOff>
      <xdr:row>98</xdr:row>
      <xdr:rowOff>138227</xdr:rowOff>
    </xdr:to>
    <xdr:sp macro="" textlink="">
      <xdr:nvSpPr>
        <xdr:cNvPr id="465" name="フローチャート: 判断 464"/>
        <xdr:cNvSpPr/>
      </xdr:nvSpPr>
      <xdr:spPr>
        <a:xfrm>
          <a:off x="8699500" y="1683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154754</xdr:rowOff>
    </xdr:from>
    <xdr:ext cx="599010" cy="259045"/>
    <xdr:sp macro="" textlink="">
      <xdr:nvSpPr>
        <xdr:cNvPr id="466" name="テキスト ボックス 465"/>
        <xdr:cNvSpPr txBox="1"/>
      </xdr:nvSpPr>
      <xdr:spPr>
        <a:xfrm>
          <a:off x="8450795" y="1661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157480</xdr:rowOff>
    </xdr:from>
    <xdr:to>
      <xdr:col>41</xdr:col>
      <xdr:colOff>50800</xdr:colOff>
      <xdr:row>99</xdr:row>
      <xdr:rowOff>11388</xdr:rowOff>
    </xdr:to>
    <xdr:cxnSp macro="">
      <xdr:nvCxnSpPr>
        <xdr:cNvPr id="467" name="直線コネクタ 466"/>
        <xdr:cNvCxnSpPr/>
      </xdr:nvCxnSpPr>
      <xdr:spPr>
        <a:xfrm flipV="1">
          <a:off x="6972300" y="16959580"/>
          <a:ext cx="889000" cy="2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49850</xdr:rowOff>
    </xdr:from>
    <xdr:to>
      <xdr:col>41</xdr:col>
      <xdr:colOff>101600</xdr:colOff>
      <xdr:row>98</xdr:row>
      <xdr:rowOff>151450</xdr:rowOff>
    </xdr:to>
    <xdr:sp macro="" textlink="">
      <xdr:nvSpPr>
        <xdr:cNvPr id="468" name="フローチャート: 判断 467"/>
        <xdr:cNvSpPr/>
      </xdr:nvSpPr>
      <xdr:spPr>
        <a:xfrm>
          <a:off x="7810500" y="1685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167977</xdr:rowOff>
    </xdr:from>
    <xdr:ext cx="599010" cy="259045"/>
    <xdr:sp macro="" textlink="">
      <xdr:nvSpPr>
        <xdr:cNvPr id="469" name="テキスト ボックス 468"/>
        <xdr:cNvSpPr txBox="1"/>
      </xdr:nvSpPr>
      <xdr:spPr>
        <a:xfrm>
          <a:off x="7561795" y="1662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66720</xdr:rowOff>
    </xdr:from>
    <xdr:to>
      <xdr:col>36</xdr:col>
      <xdr:colOff>165100</xdr:colOff>
      <xdr:row>98</xdr:row>
      <xdr:rowOff>168320</xdr:rowOff>
    </xdr:to>
    <xdr:sp macro="" textlink="">
      <xdr:nvSpPr>
        <xdr:cNvPr id="470" name="フローチャート: 判断 469"/>
        <xdr:cNvSpPr/>
      </xdr:nvSpPr>
      <xdr:spPr>
        <a:xfrm>
          <a:off x="6921500" y="168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13397</xdr:rowOff>
    </xdr:from>
    <xdr:ext cx="599010" cy="259045"/>
    <xdr:sp macro="" textlink="">
      <xdr:nvSpPr>
        <xdr:cNvPr id="471" name="テキスト ボックス 470"/>
        <xdr:cNvSpPr txBox="1"/>
      </xdr:nvSpPr>
      <xdr:spPr>
        <a:xfrm>
          <a:off x="6672795" y="166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111533</xdr:rowOff>
    </xdr:from>
    <xdr:to>
      <xdr:col>55</xdr:col>
      <xdr:colOff>50800</xdr:colOff>
      <xdr:row>99</xdr:row>
      <xdr:rowOff>41683</xdr:rowOff>
    </xdr:to>
    <xdr:sp macro="" textlink="">
      <xdr:nvSpPr>
        <xdr:cNvPr id="477" name="楕円 476"/>
        <xdr:cNvSpPr/>
      </xdr:nvSpPr>
      <xdr:spPr>
        <a:xfrm>
          <a:off x="10426700" y="1691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26460</xdr:rowOff>
    </xdr:from>
    <xdr:ext cx="534377" cy="259045"/>
    <xdr:sp macro="" textlink="">
      <xdr:nvSpPr>
        <xdr:cNvPr id="478" name="普通建設事業費 （ うち更新整備　）該当値テキスト"/>
        <xdr:cNvSpPr txBox="1"/>
      </xdr:nvSpPr>
      <xdr:spPr>
        <a:xfrm>
          <a:off x="10528300" y="1682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73692</xdr:rowOff>
    </xdr:from>
    <xdr:to>
      <xdr:col>50</xdr:col>
      <xdr:colOff>165100</xdr:colOff>
      <xdr:row>99</xdr:row>
      <xdr:rowOff>3842</xdr:rowOff>
    </xdr:to>
    <xdr:sp macro="" textlink="">
      <xdr:nvSpPr>
        <xdr:cNvPr id="479" name="楕円 478"/>
        <xdr:cNvSpPr/>
      </xdr:nvSpPr>
      <xdr:spPr>
        <a:xfrm>
          <a:off x="9588500" y="1687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166419</xdr:rowOff>
    </xdr:from>
    <xdr:ext cx="599010" cy="259045"/>
    <xdr:sp macro="" textlink="">
      <xdr:nvSpPr>
        <xdr:cNvPr id="480" name="テキスト ボックス 479"/>
        <xdr:cNvSpPr txBox="1"/>
      </xdr:nvSpPr>
      <xdr:spPr>
        <a:xfrm>
          <a:off x="9339795" y="1696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79831</xdr:rowOff>
    </xdr:from>
    <xdr:to>
      <xdr:col>46</xdr:col>
      <xdr:colOff>38100</xdr:colOff>
      <xdr:row>99</xdr:row>
      <xdr:rowOff>9981</xdr:rowOff>
    </xdr:to>
    <xdr:sp macro="" textlink="">
      <xdr:nvSpPr>
        <xdr:cNvPr id="481" name="楕円 480"/>
        <xdr:cNvSpPr/>
      </xdr:nvSpPr>
      <xdr:spPr>
        <a:xfrm>
          <a:off x="8699500" y="1688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1108</xdr:rowOff>
    </xdr:from>
    <xdr:ext cx="599010" cy="259045"/>
    <xdr:sp macro="" textlink="">
      <xdr:nvSpPr>
        <xdr:cNvPr id="482" name="テキスト ボックス 481"/>
        <xdr:cNvSpPr txBox="1"/>
      </xdr:nvSpPr>
      <xdr:spPr>
        <a:xfrm>
          <a:off x="8450795" y="1697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106680</xdr:rowOff>
    </xdr:from>
    <xdr:to>
      <xdr:col>41</xdr:col>
      <xdr:colOff>101600</xdr:colOff>
      <xdr:row>99</xdr:row>
      <xdr:rowOff>36830</xdr:rowOff>
    </xdr:to>
    <xdr:sp macro="" textlink="">
      <xdr:nvSpPr>
        <xdr:cNvPr id="483" name="楕円 482"/>
        <xdr:cNvSpPr/>
      </xdr:nvSpPr>
      <xdr:spPr>
        <a:xfrm>
          <a:off x="7810500" y="169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27957</xdr:rowOff>
    </xdr:from>
    <xdr:ext cx="599010" cy="259045"/>
    <xdr:sp macro="" textlink="">
      <xdr:nvSpPr>
        <xdr:cNvPr id="484" name="テキスト ボックス 483"/>
        <xdr:cNvSpPr txBox="1"/>
      </xdr:nvSpPr>
      <xdr:spPr>
        <a:xfrm>
          <a:off x="7561795" y="1700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132038</xdr:rowOff>
    </xdr:from>
    <xdr:to>
      <xdr:col>36</xdr:col>
      <xdr:colOff>165100</xdr:colOff>
      <xdr:row>99</xdr:row>
      <xdr:rowOff>62188</xdr:rowOff>
    </xdr:to>
    <xdr:sp macro="" textlink="">
      <xdr:nvSpPr>
        <xdr:cNvPr id="485" name="楕円 484"/>
        <xdr:cNvSpPr/>
      </xdr:nvSpPr>
      <xdr:spPr>
        <a:xfrm>
          <a:off x="6921500" y="169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53315</xdr:rowOff>
    </xdr:from>
    <xdr:ext cx="534377" cy="259045"/>
    <xdr:sp macro="" textlink="">
      <xdr:nvSpPr>
        <xdr:cNvPr id="486" name="テキスト ボックス 485"/>
        <xdr:cNvSpPr txBox="1"/>
      </xdr:nvSpPr>
      <xdr:spPr>
        <a:xfrm>
          <a:off x="6705111" y="170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8" name="直線コネクタ 507"/>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0" name="直線コネクタ 50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11" name="災害復旧事業費最大値テキスト"/>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2" name="直線コネクタ 511"/>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126901</xdr:rowOff>
    </xdr:from>
    <xdr:to>
      <xdr:col>85</xdr:col>
      <xdr:colOff>127000</xdr:colOff>
      <xdr:row>38</xdr:row>
      <xdr:rowOff>130046</xdr:rowOff>
    </xdr:to>
    <xdr:cxnSp macro="">
      <xdr:nvCxnSpPr>
        <xdr:cNvPr id="513" name="直線コネクタ 512"/>
        <xdr:cNvCxnSpPr/>
      </xdr:nvCxnSpPr>
      <xdr:spPr>
        <a:xfrm>
          <a:off x="15481300" y="6642001"/>
          <a:ext cx="8382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37498</xdr:rowOff>
    </xdr:from>
    <xdr:ext cx="534377" cy="259045"/>
    <xdr:sp macro="" textlink="">
      <xdr:nvSpPr>
        <xdr:cNvPr id="514" name="災害復旧事業費平均値テキスト"/>
        <xdr:cNvSpPr txBox="1"/>
      </xdr:nvSpPr>
      <xdr:spPr>
        <a:xfrm>
          <a:off x="16370300" y="63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5" name="フローチャート: 判断 514"/>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121670</xdr:rowOff>
    </xdr:from>
    <xdr:to>
      <xdr:col>81</xdr:col>
      <xdr:colOff>50800</xdr:colOff>
      <xdr:row>38</xdr:row>
      <xdr:rowOff>126901</xdr:rowOff>
    </xdr:to>
    <xdr:cxnSp macro="">
      <xdr:nvCxnSpPr>
        <xdr:cNvPr id="516" name="直線コネクタ 515"/>
        <xdr:cNvCxnSpPr/>
      </xdr:nvCxnSpPr>
      <xdr:spPr>
        <a:xfrm>
          <a:off x="14592300" y="6636770"/>
          <a:ext cx="889000" cy="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7" name="フローチャート: 判断 516"/>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134584</xdr:rowOff>
    </xdr:from>
    <xdr:ext cx="534377" cy="259045"/>
    <xdr:sp macro="" textlink="">
      <xdr:nvSpPr>
        <xdr:cNvPr id="518" name="テキスト ボックス 517"/>
        <xdr:cNvSpPr txBox="1"/>
      </xdr:nvSpPr>
      <xdr:spPr>
        <a:xfrm>
          <a:off x="15214111" y="63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95715</xdr:rowOff>
    </xdr:from>
    <xdr:to>
      <xdr:col>76</xdr:col>
      <xdr:colOff>114300</xdr:colOff>
      <xdr:row>38</xdr:row>
      <xdr:rowOff>121670</xdr:rowOff>
    </xdr:to>
    <xdr:cxnSp macro="">
      <xdr:nvCxnSpPr>
        <xdr:cNvPr id="519" name="直線コネクタ 518"/>
        <xdr:cNvCxnSpPr/>
      </xdr:nvCxnSpPr>
      <xdr:spPr>
        <a:xfrm>
          <a:off x="13703300" y="6610815"/>
          <a:ext cx="889000" cy="2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20" name="フローチャート: 判断 519"/>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21" name="テキスト ボックス 520"/>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95715</xdr:rowOff>
    </xdr:from>
    <xdr:to>
      <xdr:col>71</xdr:col>
      <xdr:colOff>177800</xdr:colOff>
      <xdr:row>38</xdr:row>
      <xdr:rowOff>126082</xdr:rowOff>
    </xdr:to>
    <xdr:cxnSp macro="">
      <xdr:nvCxnSpPr>
        <xdr:cNvPr id="522" name="直線コネクタ 521"/>
        <xdr:cNvCxnSpPr/>
      </xdr:nvCxnSpPr>
      <xdr:spPr>
        <a:xfrm flipV="1">
          <a:off x="12814300" y="6610815"/>
          <a:ext cx="889000" cy="3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3" name="フローチャート: 判断 522"/>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153436</xdr:rowOff>
    </xdr:from>
    <xdr:ext cx="534377" cy="259045"/>
    <xdr:sp macro="" textlink="">
      <xdr:nvSpPr>
        <xdr:cNvPr id="524" name="テキスト ボックス 523"/>
        <xdr:cNvSpPr txBox="1"/>
      </xdr:nvSpPr>
      <xdr:spPr>
        <a:xfrm>
          <a:off x="13436111" y="666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5" name="フローチャート: 判断 524"/>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6" name="テキスト ボックス 525"/>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79246</xdr:rowOff>
    </xdr:from>
    <xdr:to>
      <xdr:col>85</xdr:col>
      <xdr:colOff>177800</xdr:colOff>
      <xdr:row>39</xdr:row>
      <xdr:rowOff>9396</xdr:rowOff>
    </xdr:to>
    <xdr:sp macro="" textlink="">
      <xdr:nvSpPr>
        <xdr:cNvPr id="532" name="楕円 531"/>
        <xdr:cNvSpPr/>
      </xdr:nvSpPr>
      <xdr:spPr>
        <a:xfrm>
          <a:off x="16268700" y="659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165623</xdr:rowOff>
    </xdr:from>
    <xdr:ext cx="469744" cy="259045"/>
    <xdr:sp macro="" textlink="">
      <xdr:nvSpPr>
        <xdr:cNvPr id="533" name="災害復旧事業費該当値テキスト"/>
        <xdr:cNvSpPr txBox="1"/>
      </xdr:nvSpPr>
      <xdr:spPr>
        <a:xfrm>
          <a:off x="16370300" y="650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76101</xdr:rowOff>
    </xdr:from>
    <xdr:to>
      <xdr:col>81</xdr:col>
      <xdr:colOff>101600</xdr:colOff>
      <xdr:row>39</xdr:row>
      <xdr:rowOff>6251</xdr:rowOff>
    </xdr:to>
    <xdr:sp macro="" textlink="">
      <xdr:nvSpPr>
        <xdr:cNvPr id="534" name="楕円 533"/>
        <xdr:cNvSpPr/>
      </xdr:nvSpPr>
      <xdr:spPr>
        <a:xfrm>
          <a:off x="15430500" y="659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168828</xdr:rowOff>
    </xdr:from>
    <xdr:ext cx="469744" cy="259045"/>
    <xdr:sp macro="" textlink="">
      <xdr:nvSpPr>
        <xdr:cNvPr id="535" name="テキスト ボックス 534"/>
        <xdr:cNvSpPr txBox="1"/>
      </xdr:nvSpPr>
      <xdr:spPr>
        <a:xfrm>
          <a:off x="15246428" y="668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70870</xdr:rowOff>
    </xdr:from>
    <xdr:to>
      <xdr:col>76</xdr:col>
      <xdr:colOff>165100</xdr:colOff>
      <xdr:row>39</xdr:row>
      <xdr:rowOff>1020</xdr:rowOff>
    </xdr:to>
    <xdr:sp macro="" textlink="">
      <xdr:nvSpPr>
        <xdr:cNvPr id="536" name="楕円 535"/>
        <xdr:cNvSpPr/>
      </xdr:nvSpPr>
      <xdr:spPr>
        <a:xfrm>
          <a:off x="14541500" y="658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163597</xdr:rowOff>
    </xdr:from>
    <xdr:ext cx="469744" cy="259045"/>
    <xdr:sp macro="" textlink="">
      <xdr:nvSpPr>
        <xdr:cNvPr id="537" name="テキスト ボックス 536"/>
        <xdr:cNvSpPr txBox="1"/>
      </xdr:nvSpPr>
      <xdr:spPr>
        <a:xfrm>
          <a:off x="14357428" y="667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44915</xdr:rowOff>
    </xdr:from>
    <xdr:to>
      <xdr:col>72</xdr:col>
      <xdr:colOff>38100</xdr:colOff>
      <xdr:row>38</xdr:row>
      <xdr:rowOff>146515</xdr:rowOff>
    </xdr:to>
    <xdr:sp macro="" textlink="">
      <xdr:nvSpPr>
        <xdr:cNvPr id="538" name="楕円 537"/>
        <xdr:cNvSpPr/>
      </xdr:nvSpPr>
      <xdr:spPr>
        <a:xfrm>
          <a:off x="13652500" y="656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163042</xdr:rowOff>
    </xdr:from>
    <xdr:ext cx="534377" cy="259045"/>
    <xdr:sp macro="" textlink="">
      <xdr:nvSpPr>
        <xdr:cNvPr id="539" name="テキスト ボックス 538"/>
        <xdr:cNvSpPr txBox="1"/>
      </xdr:nvSpPr>
      <xdr:spPr>
        <a:xfrm>
          <a:off x="13436111" y="63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75282</xdr:rowOff>
    </xdr:from>
    <xdr:to>
      <xdr:col>67</xdr:col>
      <xdr:colOff>101600</xdr:colOff>
      <xdr:row>39</xdr:row>
      <xdr:rowOff>5432</xdr:rowOff>
    </xdr:to>
    <xdr:sp macro="" textlink="">
      <xdr:nvSpPr>
        <xdr:cNvPr id="540" name="楕円 539"/>
        <xdr:cNvSpPr/>
      </xdr:nvSpPr>
      <xdr:spPr>
        <a:xfrm>
          <a:off x="12763500" y="659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168009</xdr:rowOff>
    </xdr:from>
    <xdr:ext cx="469744" cy="259045"/>
    <xdr:sp macro="" textlink="">
      <xdr:nvSpPr>
        <xdr:cNvPr id="541" name="テキスト ボックス 540"/>
        <xdr:cNvSpPr txBox="1"/>
      </xdr:nvSpPr>
      <xdr:spPr>
        <a:xfrm>
          <a:off x="12579428" y="668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2" name="直線コネクタ 611"/>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3" name="公債費最小値テキスト"/>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4" name="直線コネクタ 613"/>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5" name="公債費最大値テキスト"/>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6" name="直線コネクタ 615"/>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137726</xdr:rowOff>
    </xdr:from>
    <xdr:to>
      <xdr:col>85</xdr:col>
      <xdr:colOff>127000</xdr:colOff>
      <xdr:row>77</xdr:row>
      <xdr:rowOff>152340</xdr:rowOff>
    </xdr:to>
    <xdr:cxnSp macro="">
      <xdr:nvCxnSpPr>
        <xdr:cNvPr id="617" name="直線コネクタ 616"/>
        <xdr:cNvCxnSpPr/>
      </xdr:nvCxnSpPr>
      <xdr:spPr>
        <a:xfrm>
          <a:off x="15481300" y="13339376"/>
          <a:ext cx="838200" cy="1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166667</xdr:rowOff>
    </xdr:from>
    <xdr:ext cx="599010" cy="259045"/>
    <xdr:sp macro="" textlink="">
      <xdr:nvSpPr>
        <xdr:cNvPr id="618" name="公債費平均値テキスト"/>
        <xdr:cNvSpPr txBox="1"/>
      </xdr:nvSpPr>
      <xdr:spPr>
        <a:xfrm>
          <a:off x="16370300" y="13025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19" name="フローチャート: 判断 618"/>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137726</xdr:rowOff>
    </xdr:from>
    <xdr:to>
      <xdr:col>81</xdr:col>
      <xdr:colOff>50800</xdr:colOff>
      <xdr:row>77</xdr:row>
      <xdr:rowOff>142360</xdr:rowOff>
    </xdr:to>
    <xdr:cxnSp macro="">
      <xdr:nvCxnSpPr>
        <xdr:cNvPr id="620" name="直線コネクタ 619"/>
        <xdr:cNvCxnSpPr/>
      </xdr:nvCxnSpPr>
      <xdr:spPr>
        <a:xfrm flipV="1">
          <a:off x="14592300" y="13339376"/>
          <a:ext cx="889000" cy="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150414</xdr:rowOff>
    </xdr:from>
    <xdr:to>
      <xdr:col>81</xdr:col>
      <xdr:colOff>101600</xdr:colOff>
      <xdr:row>77</xdr:row>
      <xdr:rowOff>80564</xdr:rowOff>
    </xdr:to>
    <xdr:sp macro="" textlink="">
      <xdr:nvSpPr>
        <xdr:cNvPr id="621" name="フローチャート: 判断 620"/>
        <xdr:cNvSpPr/>
      </xdr:nvSpPr>
      <xdr:spPr>
        <a:xfrm>
          <a:off x="15430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97091</xdr:rowOff>
    </xdr:from>
    <xdr:ext cx="599010" cy="259045"/>
    <xdr:sp macro="" textlink="">
      <xdr:nvSpPr>
        <xdr:cNvPr id="622" name="テキスト ボックス 621"/>
        <xdr:cNvSpPr txBox="1"/>
      </xdr:nvSpPr>
      <xdr:spPr>
        <a:xfrm>
          <a:off x="15181795" y="1295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114748</xdr:rowOff>
    </xdr:from>
    <xdr:to>
      <xdr:col>76</xdr:col>
      <xdr:colOff>114300</xdr:colOff>
      <xdr:row>77</xdr:row>
      <xdr:rowOff>142360</xdr:rowOff>
    </xdr:to>
    <xdr:cxnSp macro="">
      <xdr:nvCxnSpPr>
        <xdr:cNvPr id="623" name="直線コネクタ 622"/>
        <xdr:cNvCxnSpPr/>
      </xdr:nvCxnSpPr>
      <xdr:spPr>
        <a:xfrm>
          <a:off x="13703300" y="13316398"/>
          <a:ext cx="889000" cy="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169298</xdr:rowOff>
    </xdr:from>
    <xdr:to>
      <xdr:col>76</xdr:col>
      <xdr:colOff>165100</xdr:colOff>
      <xdr:row>77</xdr:row>
      <xdr:rowOff>99448</xdr:rowOff>
    </xdr:to>
    <xdr:sp macro="" textlink="">
      <xdr:nvSpPr>
        <xdr:cNvPr id="624" name="フローチャート: 判断 623"/>
        <xdr:cNvSpPr/>
      </xdr:nvSpPr>
      <xdr:spPr>
        <a:xfrm>
          <a:off x="14541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115975</xdr:rowOff>
    </xdr:from>
    <xdr:ext cx="599010" cy="259045"/>
    <xdr:sp macro="" textlink="">
      <xdr:nvSpPr>
        <xdr:cNvPr id="625" name="テキスト ボックス 624"/>
        <xdr:cNvSpPr txBox="1"/>
      </xdr:nvSpPr>
      <xdr:spPr>
        <a:xfrm>
          <a:off x="14292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110572</xdr:rowOff>
    </xdr:from>
    <xdr:to>
      <xdr:col>71</xdr:col>
      <xdr:colOff>177800</xdr:colOff>
      <xdr:row>77</xdr:row>
      <xdr:rowOff>114748</xdr:rowOff>
    </xdr:to>
    <xdr:cxnSp macro="">
      <xdr:nvCxnSpPr>
        <xdr:cNvPr id="626" name="直線コネクタ 625"/>
        <xdr:cNvCxnSpPr/>
      </xdr:nvCxnSpPr>
      <xdr:spPr>
        <a:xfrm>
          <a:off x="12814300" y="13312222"/>
          <a:ext cx="8890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16720</xdr:rowOff>
    </xdr:from>
    <xdr:to>
      <xdr:col>72</xdr:col>
      <xdr:colOff>38100</xdr:colOff>
      <xdr:row>77</xdr:row>
      <xdr:rowOff>118320</xdr:rowOff>
    </xdr:to>
    <xdr:sp macro="" textlink="">
      <xdr:nvSpPr>
        <xdr:cNvPr id="627" name="フローチャート: 判断 626"/>
        <xdr:cNvSpPr/>
      </xdr:nvSpPr>
      <xdr:spPr>
        <a:xfrm>
          <a:off x="13652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134847</xdr:rowOff>
    </xdr:from>
    <xdr:ext cx="599010" cy="259045"/>
    <xdr:sp macro="" textlink="">
      <xdr:nvSpPr>
        <xdr:cNvPr id="628" name="テキスト ボックス 627"/>
        <xdr:cNvSpPr txBox="1"/>
      </xdr:nvSpPr>
      <xdr:spPr>
        <a:xfrm>
          <a:off x="13403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18104</xdr:rowOff>
    </xdr:from>
    <xdr:to>
      <xdr:col>67</xdr:col>
      <xdr:colOff>101600</xdr:colOff>
      <xdr:row>77</xdr:row>
      <xdr:rowOff>119704</xdr:rowOff>
    </xdr:to>
    <xdr:sp macro="" textlink="">
      <xdr:nvSpPr>
        <xdr:cNvPr id="629" name="フローチャート: 判断 628"/>
        <xdr:cNvSpPr/>
      </xdr:nvSpPr>
      <xdr:spPr>
        <a:xfrm>
          <a:off x="12763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136231</xdr:rowOff>
    </xdr:from>
    <xdr:ext cx="599010" cy="259045"/>
    <xdr:sp macro="" textlink="">
      <xdr:nvSpPr>
        <xdr:cNvPr id="630" name="テキスト ボックス 629"/>
        <xdr:cNvSpPr txBox="1"/>
      </xdr:nvSpPr>
      <xdr:spPr>
        <a:xfrm>
          <a:off x="12514795" y="1299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101540</xdr:rowOff>
    </xdr:from>
    <xdr:to>
      <xdr:col>85</xdr:col>
      <xdr:colOff>177800</xdr:colOff>
      <xdr:row>78</xdr:row>
      <xdr:rowOff>31690</xdr:rowOff>
    </xdr:to>
    <xdr:sp macro="" textlink="">
      <xdr:nvSpPr>
        <xdr:cNvPr id="636" name="楕円 635"/>
        <xdr:cNvSpPr/>
      </xdr:nvSpPr>
      <xdr:spPr>
        <a:xfrm>
          <a:off x="16268700" y="1330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79967</xdr:rowOff>
    </xdr:from>
    <xdr:ext cx="534377" cy="259045"/>
    <xdr:sp macro="" textlink="">
      <xdr:nvSpPr>
        <xdr:cNvPr id="637" name="公債費該当値テキスト"/>
        <xdr:cNvSpPr txBox="1"/>
      </xdr:nvSpPr>
      <xdr:spPr>
        <a:xfrm>
          <a:off x="16370300" y="1328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86926</xdr:rowOff>
    </xdr:from>
    <xdr:to>
      <xdr:col>81</xdr:col>
      <xdr:colOff>101600</xdr:colOff>
      <xdr:row>78</xdr:row>
      <xdr:rowOff>17076</xdr:rowOff>
    </xdr:to>
    <xdr:sp macro="" textlink="">
      <xdr:nvSpPr>
        <xdr:cNvPr id="638" name="楕円 637"/>
        <xdr:cNvSpPr/>
      </xdr:nvSpPr>
      <xdr:spPr>
        <a:xfrm>
          <a:off x="15430500" y="132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8203</xdr:rowOff>
    </xdr:from>
    <xdr:ext cx="534377" cy="259045"/>
    <xdr:sp macro="" textlink="">
      <xdr:nvSpPr>
        <xdr:cNvPr id="639" name="テキスト ボックス 638"/>
        <xdr:cNvSpPr txBox="1"/>
      </xdr:nvSpPr>
      <xdr:spPr>
        <a:xfrm>
          <a:off x="15214111" y="1338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91560</xdr:rowOff>
    </xdr:from>
    <xdr:to>
      <xdr:col>76</xdr:col>
      <xdr:colOff>165100</xdr:colOff>
      <xdr:row>78</xdr:row>
      <xdr:rowOff>21710</xdr:rowOff>
    </xdr:to>
    <xdr:sp macro="" textlink="">
      <xdr:nvSpPr>
        <xdr:cNvPr id="640" name="楕円 639"/>
        <xdr:cNvSpPr/>
      </xdr:nvSpPr>
      <xdr:spPr>
        <a:xfrm>
          <a:off x="14541500" y="132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12837</xdr:rowOff>
    </xdr:from>
    <xdr:ext cx="534377" cy="259045"/>
    <xdr:sp macro="" textlink="">
      <xdr:nvSpPr>
        <xdr:cNvPr id="641" name="テキスト ボックス 640"/>
        <xdr:cNvSpPr txBox="1"/>
      </xdr:nvSpPr>
      <xdr:spPr>
        <a:xfrm>
          <a:off x="14325111" y="1338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63948</xdr:rowOff>
    </xdr:from>
    <xdr:to>
      <xdr:col>72</xdr:col>
      <xdr:colOff>38100</xdr:colOff>
      <xdr:row>77</xdr:row>
      <xdr:rowOff>165548</xdr:rowOff>
    </xdr:to>
    <xdr:sp macro="" textlink="">
      <xdr:nvSpPr>
        <xdr:cNvPr id="642" name="楕円 641"/>
        <xdr:cNvSpPr/>
      </xdr:nvSpPr>
      <xdr:spPr>
        <a:xfrm>
          <a:off x="13652500" y="1326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156675</xdr:rowOff>
    </xdr:from>
    <xdr:ext cx="534377" cy="259045"/>
    <xdr:sp macro="" textlink="">
      <xdr:nvSpPr>
        <xdr:cNvPr id="643" name="テキスト ボックス 642"/>
        <xdr:cNvSpPr txBox="1"/>
      </xdr:nvSpPr>
      <xdr:spPr>
        <a:xfrm>
          <a:off x="13436111" y="1335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59772</xdr:rowOff>
    </xdr:from>
    <xdr:to>
      <xdr:col>67</xdr:col>
      <xdr:colOff>101600</xdr:colOff>
      <xdr:row>77</xdr:row>
      <xdr:rowOff>161372</xdr:rowOff>
    </xdr:to>
    <xdr:sp macro="" textlink="">
      <xdr:nvSpPr>
        <xdr:cNvPr id="644" name="楕円 643"/>
        <xdr:cNvSpPr/>
      </xdr:nvSpPr>
      <xdr:spPr>
        <a:xfrm>
          <a:off x="12763500" y="132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152499</xdr:rowOff>
    </xdr:from>
    <xdr:ext cx="534377" cy="259045"/>
    <xdr:sp macro="" textlink="">
      <xdr:nvSpPr>
        <xdr:cNvPr id="645" name="テキスト ボックス 644"/>
        <xdr:cNvSpPr txBox="1"/>
      </xdr:nvSpPr>
      <xdr:spPr>
        <a:xfrm>
          <a:off x="12547111" y="133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5" name="テキスト ボックス 664"/>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809</xdr:rowOff>
    </xdr:from>
    <xdr:to>
      <xdr:col>85</xdr:col>
      <xdr:colOff>126364</xdr:colOff>
      <xdr:row>99</xdr:row>
      <xdr:rowOff>43563</xdr:rowOff>
    </xdr:to>
    <xdr:cxnSp macro="">
      <xdr:nvCxnSpPr>
        <xdr:cNvPr id="669" name="直線コネクタ 668"/>
        <xdr:cNvCxnSpPr/>
      </xdr:nvCxnSpPr>
      <xdr:spPr>
        <a:xfrm flipV="1">
          <a:off x="16317595" y="15945659"/>
          <a:ext cx="1269" cy="1071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47390</xdr:rowOff>
    </xdr:from>
    <xdr:ext cx="378565" cy="259045"/>
    <xdr:sp macro="" textlink="">
      <xdr:nvSpPr>
        <xdr:cNvPr id="670" name="積立金最小値テキスト"/>
        <xdr:cNvSpPr txBox="1"/>
      </xdr:nvSpPr>
      <xdr:spPr>
        <a:xfrm>
          <a:off x="16370300" y="17020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43563</xdr:rowOff>
    </xdr:from>
    <xdr:to>
      <xdr:col>86</xdr:col>
      <xdr:colOff>25400</xdr:colOff>
      <xdr:row>99</xdr:row>
      <xdr:rowOff>43563</xdr:rowOff>
    </xdr:to>
    <xdr:cxnSp macro="">
      <xdr:nvCxnSpPr>
        <xdr:cNvPr id="671" name="直線コネクタ 670"/>
        <xdr:cNvCxnSpPr/>
      </xdr:nvCxnSpPr>
      <xdr:spPr>
        <a:xfrm>
          <a:off x="16230600" y="1701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118936</xdr:rowOff>
    </xdr:from>
    <xdr:ext cx="599010" cy="259045"/>
    <xdr:sp macro="" textlink="">
      <xdr:nvSpPr>
        <xdr:cNvPr id="672" name="積立金最大値テキスト"/>
        <xdr:cNvSpPr txBox="1"/>
      </xdr:nvSpPr>
      <xdr:spPr>
        <a:xfrm>
          <a:off x="16370300" y="1572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809</xdr:rowOff>
    </xdr:from>
    <xdr:to>
      <xdr:col>86</xdr:col>
      <xdr:colOff>25400</xdr:colOff>
      <xdr:row>93</xdr:row>
      <xdr:rowOff>809</xdr:rowOff>
    </xdr:to>
    <xdr:cxnSp macro="">
      <xdr:nvCxnSpPr>
        <xdr:cNvPr id="673" name="直線コネクタ 672"/>
        <xdr:cNvCxnSpPr/>
      </xdr:nvCxnSpPr>
      <xdr:spPr>
        <a:xfrm>
          <a:off x="16230600" y="1594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119904</xdr:rowOff>
    </xdr:from>
    <xdr:to>
      <xdr:col>85</xdr:col>
      <xdr:colOff>127000</xdr:colOff>
      <xdr:row>98</xdr:row>
      <xdr:rowOff>140167</xdr:rowOff>
    </xdr:to>
    <xdr:cxnSp macro="">
      <xdr:nvCxnSpPr>
        <xdr:cNvPr id="674" name="直線コネクタ 673"/>
        <xdr:cNvCxnSpPr/>
      </xdr:nvCxnSpPr>
      <xdr:spPr>
        <a:xfrm flipV="1">
          <a:off x="15481300" y="16922004"/>
          <a:ext cx="838200" cy="2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92949</xdr:rowOff>
    </xdr:from>
    <xdr:ext cx="599010" cy="259045"/>
    <xdr:sp macro="" textlink="">
      <xdr:nvSpPr>
        <xdr:cNvPr id="675" name="積立金平均値テキスト"/>
        <xdr:cNvSpPr txBox="1"/>
      </xdr:nvSpPr>
      <xdr:spPr>
        <a:xfrm>
          <a:off x="16370300" y="16552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70072</xdr:rowOff>
    </xdr:from>
    <xdr:to>
      <xdr:col>85</xdr:col>
      <xdr:colOff>177800</xdr:colOff>
      <xdr:row>98</xdr:row>
      <xdr:rowOff>222</xdr:rowOff>
    </xdr:to>
    <xdr:sp macro="" textlink="">
      <xdr:nvSpPr>
        <xdr:cNvPr id="676" name="フローチャート: 判断 675"/>
        <xdr:cNvSpPr/>
      </xdr:nvSpPr>
      <xdr:spPr>
        <a:xfrm>
          <a:off x="16268700" y="1670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140167</xdr:rowOff>
    </xdr:from>
    <xdr:to>
      <xdr:col>81</xdr:col>
      <xdr:colOff>50800</xdr:colOff>
      <xdr:row>98</xdr:row>
      <xdr:rowOff>157330</xdr:rowOff>
    </xdr:to>
    <xdr:cxnSp macro="">
      <xdr:nvCxnSpPr>
        <xdr:cNvPr id="677" name="直線コネクタ 676"/>
        <xdr:cNvCxnSpPr/>
      </xdr:nvCxnSpPr>
      <xdr:spPr>
        <a:xfrm flipV="1">
          <a:off x="14592300" y="16942267"/>
          <a:ext cx="889000" cy="1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17678</xdr:rowOff>
    </xdr:from>
    <xdr:to>
      <xdr:col>81</xdr:col>
      <xdr:colOff>101600</xdr:colOff>
      <xdr:row>98</xdr:row>
      <xdr:rowOff>119278</xdr:rowOff>
    </xdr:to>
    <xdr:sp macro="" textlink="">
      <xdr:nvSpPr>
        <xdr:cNvPr id="678" name="フローチャート: 判断 677"/>
        <xdr:cNvSpPr/>
      </xdr:nvSpPr>
      <xdr:spPr>
        <a:xfrm>
          <a:off x="15430500" y="1681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135805</xdr:rowOff>
    </xdr:from>
    <xdr:ext cx="599010" cy="259045"/>
    <xdr:sp macro="" textlink="">
      <xdr:nvSpPr>
        <xdr:cNvPr id="679" name="テキスト ボックス 678"/>
        <xdr:cNvSpPr txBox="1"/>
      </xdr:nvSpPr>
      <xdr:spPr>
        <a:xfrm>
          <a:off x="15181795" y="1659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83614</xdr:rowOff>
    </xdr:from>
    <xdr:to>
      <xdr:col>76</xdr:col>
      <xdr:colOff>114300</xdr:colOff>
      <xdr:row>98</xdr:row>
      <xdr:rowOff>157330</xdr:rowOff>
    </xdr:to>
    <xdr:cxnSp macro="">
      <xdr:nvCxnSpPr>
        <xdr:cNvPr id="680" name="直線コネクタ 679"/>
        <xdr:cNvCxnSpPr/>
      </xdr:nvCxnSpPr>
      <xdr:spPr>
        <a:xfrm>
          <a:off x="13703300" y="15685564"/>
          <a:ext cx="889000" cy="127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93980</xdr:rowOff>
    </xdr:from>
    <xdr:to>
      <xdr:col>76</xdr:col>
      <xdr:colOff>165100</xdr:colOff>
      <xdr:row>99</xdr:row>
      <xdr:rowOff>24130</xdr:rowOff>
    </xdr:to>
    <xdr:sp macro="" textlink="">
      <xdr:nvSpPr>
        <xdr:cNvPr id="681" name="フローチャート: 判断 680"/>
        <xdr:cNvSpPr/>
      </xdr:nvSpPr>
      <xdr:spPr>
        <a:xfrm>
          <a:off x="14541500" y="1689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40657</xdr:rowOff>
    </xdr:from>
    <xdr:ext cx="534377" cy="259045"/>
    <xdr:sp macro="" textlink="">
      <xdr:nvSpPr>
        <xdr:cNvPr id="682" name="テキスト ボックス 681"/>
        <xdr:cNvSpPr txBox="1"/>
      </xdr:nvSpPr>
      <xdr:spPr>
        <a:xfrm>
          <a:off x="14325111" y="166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83614</xdr:rowOff>
    </xdr:from>
    <xdr:to>
      <xdr:col>71</xdr:col>
      <xdr:colOff>177800</xdr:colOff>
      <xdr:row>95</xdr:row>
      <xdr:rowOff>133767</xdr:rowOff>
    </xdr:to>
    <xdr:cxnSp macro="">
      <xdr:nvCxnSpPr>
        <xdr:cNvPr id="683" name="直線コネクタ 682"/>
        <xdr:cNvCxnSpPr/>
      </xdr:nvCxnSpPr>
      <xdr:spPr>
        <a:xfrm flipV="1">
          <a:off x="12814300" y="15685564"/>
          <a:ext cx="889000" cy="73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46631</xdr:rowOff>
    </xdr:from>
    <xdr:to>
      <xdr:col>72</xdr:col>
      <xdr:colOff>38100</xdr:colOff>
      <xdr:row>98</xdr:row>
      <xdr:rowOff>148231</xdr:rowOff>
    </xdr:to>
    <xdr:sp macro="" textlink="">
      <xdr:nvSpPr>
        <xdr:cNvPr id="684" name="フローチャート: 判断 683"/>
        <xdr:cNvSpPr/>
      </xdr:nvSpPr>
      <xdr:spPr>
        <a:xfrm>
          <a:off x="136525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139358</xdr:rowOff>
    </xdr:from>
    <xdr:ext cx="534377" cy="259045"/>
    <xdr:sp macro="" textlink="">
      <xdr:nvSpPr>
        <xdr:cNvPr id="685" name="テキスト ボックス 684"/>
        <xdr:cNvSpPr txBox="1"/>
      </xdr:nvSpPr>
      <xdr:spPr>
        <a:xfrm>
          <a:off x="13436111" y="1694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14577</xdr:rowOff>
    </xdr:from>
    <xdr:to>
      <xdr:col>67</xdr:col>
      <xdr:colOff>101600</xdr:colOff>
      <xdr:row>98</xdr:row>
      <xdr:rowOff>116177</xdr:rowOff>
    </xdr:to>
    <xdr:sp macro="" textlink="">
      <xdr:nvSpPr>
        <xdr:cNvPr id="686" name="フローチャート: 判断 685"/>
        <xdr:cNvSpPr/>
      </xdr:nvSpPr>
      <xdr:spPr>
        <a:xfrm>
          <a:off x="12763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107304</xdr:rowOff>
    </xdr:from>
    <xdr:ext cx="599010" cy="259045"/>
    <xdr:sp macro="" textlink="">
      <xdr:nvSpPr>
        <xdr:cNvPr id="687" name="テキスト ボックス 686"/>
        <xdr:cNvSpPr txBox="1"/>
      </xdr:nvSpPr>
      <xdr:spPr>
        <a:xfrm>
          <a:off x="12514795" y="1690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69104</xdr:rowOff>
    </xdr:from>
    <xdr:to>
      <xdr:col>85</xdr:col>
      <xdr:colOff>177800</xdr:colOff>
      <xdr:row>98</xdr:row>
      <xdr:rowOff>170704</xdr:rowOff>
    </xdr:to>
    <xdr:sp macro="" textlink="">
      <xdr:nvSpPr>
        <xdr:cNvPr id="693" name="楕円 692"/>
        <xdr:cNvSpPr/>
      </xdr:nvSpPr>
      <xdr:spPr>
        <a:xfrm>
          <a:off x="16268700" y="1687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155481</xdr:rowOff>
    </xdr:from>
    <xdr:ext cx="534377" cy="259045"/>
    <xdr:sp macro="" textlink="">
      <xdr:nvSpPr>
        <xdr:cNvPr id="694" name="積立金該当値テキスト"/>
        <xdr:cNvSpPr txBox="1"/>
      </xdr:nvSpPr>
      <xdr:spPr>
        <a:xfrm>
          <a:off x="16370300" y="167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89367</xdr:rowOff>
    </xdr:from>
    <xdr:to>
      <xdr:col>81</xdr:col>
      <xdr:colOff>101600</xdr:colOff>
      <xdr:row>99</xdr:row>
      <xdr:rowOff>19517</xdr:rowOff>
    </xdr:to>
    <xdr:sp macro="" textlink="">
      <xdr:nvSpPr>
        <xdr:cNvPr id="695" name="楕円 694"/>
        <xdr:cNvSpPr/>
      </xdr:nvSpPr>
      <xdr:spPr>
        <a:xfrm>
          <a:off x="15430500" y="1689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10644</xdr:rowOff>
    </xdr:from>
    <xdr:ext cx="534377" cy="259045"/>
    <xdr:sp macro="" textlink="">
      <xdr:nvSpPr>
        <xdr:cNvPr id="696" name="テキスト ボックス 695"/>
        <xdr:cNvSpPr txBox="1"/>
      </xdr:nvSpPr>
      <xdr:spPr>
        <a:xfrm>
          <a:off x="15214111" y="1698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106530</xdr:rowOff>
    </xdr:from>
    <xdr:to>
      <xdr:col>76</xdr:col>
      <xdr:colOff>165100</xdr:colOff>
      <xdr:row>99</xdr:row>
      <xdr:rowOff>36680</xdr:rowOff>
    </xdr:to>
    <xdr:sp macro="" textlink="">
      <xdr:nvSpPr>
        <xdr:cNvPr id="697" name="楕円 696"/>
        <xdr:cNvSpPr/>
      </xdr:nvSpPr>
      <xdr:spPr>
        <a:xfrm>
          <a:off x="14541500" y="1690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27807</xdr:rowOff>
    </xdr:from>
    <xdr:ext cx="534377" cy="259045"/>
    <xdr:sp macro="" textlink="">
      <xdr:nvSpPr>
        <xdr:cNvPr id="698" name="テキスト ボックス 697"/>
        <xdr:cNvSpPr txBox="1"/>
      </xdr:nvSpPr>
      <xdr:spPr>
        <a:xfrm>
          <a:off x="14325111" y="170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32814</xdr:rowOff>
    </xdr:from>
    <xdr:to>
      <xdr:col>72</xdr:col>
      <xdr:colOff>38100</xdr:colOff>
      <xdr:row>91</xdr:row>
      <xdr:rowOff>134414</xdr:rowOff>
    </xdr:to>
    <xdr:sp macro="" textlink="">
      <xdr:nvSpPr>
        <xdr:cNvPr id="699" name="楕円 698"/>
        <xdr:cNvSpPr/>
      </xdr:nvSpPr>
      <xdr:spPr>
        <a:xfrm>
          <a:off x="13652500" y="1563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89</xdr:row>
      <xdr:rowOff>150941</xdr:rowOff>
    </xdr:from>
    <xdr:ext cx="690189" cy="259045"/>
    <xdr:sp macro="" textlink="">
      <xdr:nvSpPr>
        <xdr:cNvPr id="700" name="テキスト ボックス 699"/>
        <xdr:cNvSpPr txBox="1"/>
      </xdr:nvSpPr>
      <xdr:spPr>
        <a:xfrm>
          <a:off x="13358205" y="154099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82967</xdr:rowOff>
    </xdr:from>
    <xdr:to>
      <xdr:col>67</xdr:col>
      <xdr:colOff>101600</xdr:colOff>
      <xdr:row>96</xdr:row>
      <xdr:rowOff>13117</xdr:rowOff>
    </xdr:to>
    <xdr:sp macro="" textlink="">
      <xdr:nvSpPr>
        <xdr:cNvPr id="701" name="楕円 700"/>
        <xdr:cNvSpPr/>
      </xdr:nvSpPr>
      <xdr:spPr>
        <a:xfrm>
          <a:off x="12763500" y="1637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29644</xdr:rowOff>
    </xdr:from>
    <xdr:ext cx="599010" cy="259045"/>
    <xdr:sp macro="" textlink="">
      <xdr:nvSpPr>
        <xdr:cNvPr id="702" name="テキスト ボックス 701"/>
        <xdr:cNvSpPr txBox="1"/>
      </xdr:nvSpPr>
      <xdr:spPr>
        <a:xfrm>
          <a:off x="12514795" y="1614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2" name="テキスト ボックス 72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6" name="直線コネクタ 725"/>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29" name="投資及び出資金最大値テキスト"/>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30" name="直線コネクタ 729"/>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82186</xdr:rowOff>
    </xdr:from>
    <xdr:ext cx="378565" cy="259045"/>
    <xdr:sp macro="" textlink="">
      <xdr:nvSpPr>
        <xdr:cNvPr id="732" name="投資及び出資金平均値テキスト"/>
        <xdr:cNvSpPr txBox="1"/>
      </xdr:nvSpPr>
      <xdr:spPr>
        <a:xfrm>
          <a:off x="22212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3" name="フローチャート: 判断 732"/>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35" name="フローチャート: 判断 734"/>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165117</xdr:rowOff>
    </xdr:from>
    <xdr:ext cx="378565" cy="259045"/>
    <xdr:sp macro="" textlink="">
      <xdr:nvSpPr>
        <xdr:cNvPr id="736" name="テキスト ボックス 735"/>
        <xdr:cNvSpPr txBox="1"/>
      </xdr:nvSpPr>
      <xdr:spPr>
        <a:xfrm>
          <a:off x="21134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136652</xdr:rowOff>
    </xdr:from>
    <xdr:to>
      <xdr:col>107</xdr:col>
      <xdr:colOff>101600</xdr:colOff>
      <xdr:row>39</xdr:row>
      <xdr:rowOff>66802</xdr:rowOff>
    </xdr:to>
    <xdr:sp macro="" textlink="">
      <xdr:nvSpPr>
        <xdr:cNvPr id="738" name="フローチャート: 判断 737"/>
        <xdr:cNvSpPr/>
      </xdr:nvSpPr>
      <xdr:spPr>
        <a:xfrm>
          <a:off x="20383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83329</xdr:rowOff>
    </xdr:from>
    <xdr:ext cx="378565" cy="259045"/>
    <xdr:sp macro="" textlink="">
      <xdr:nvSpPr>
        <xdr:cNvPr id="739" name="テキスト ボックス 738"/>
        <xdr:cNvSpPr txBox="1"/>
      </xdr:nvSpPr>
      <xdr:spPr>
        <a:xfrm>
          <a:off x="20245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145796</xdr:rowOff>
    </xdr:from>
    <xdr:to>
      <xdr:col>102</xdr:col>
      <xdr:colOff>165100</xdr:colOff>
      <xdr:row>39</xdr:row>
      <xdr:rowOff>75946</xdr:rowOff>
    </xdr:to>
    <xdr:sp macro="" textlink="">
      <xdr:nvSpPr>
        <xdr:cNvPr id="741" name="フローチャート: 判断 740"/>
        <xdr:cNvSpPr/>
      </xdr:nvSpPr>
      <xdr:spPr>
        <a:xfrm>
          <a:off x="19494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92473</xdr:rowOff>
    </xdr:from>
    <xdr:ext cx="378565" cy="259045"/>
    <xdr:sp macro="" textlink="">
      <xdr:nvSpPr>
        <xdr:cNvPr id="742" name="テキスト ボックス 741"/>
        <xdr:cNvSpPr txBox="1"/>
      </xdr:nvSpPr>
      <xdr:spPr>
        <a:xfrm>
          <a:off x="19356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144145</xdr:rowOff>
    </xdr:from>
    <xdr:to>
      <xdr:col>98</xdr:col>
      <xdr:colOff>38100</xdr:colOff>
      <xdr:row>39</xdr:row>
      <xdr:rowOff>74295</xdr:rowOff>
    </xdr:to>
    <xdr:sp macro="" textlink="">
      <xdr:nvSpPr>
        <xdr:cNvPr id="743" name="フローチャート: 判断 742"/>
        <xdr:cNvSpPr/>
      </xdr:nvSpPr>
      <xdr:spPr>
        <a:xfrm>
          <a:off x="186055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90822</xdr:rowOff>
    </xdr:from>
    <xdr:ext cx="378565" cy="259045"/>
    <xdr:sp macro="" textlink="">
      <xdr:nvSpPr>
        <xdr:cNvPr id="744" name="テキスト ボックス 743"/>
        <xdr:cNvSpPr txBox="1"/>
      </xdr:nvSpPr>
      <xdr:spPr>
        <a:xfrm>
          <a:off x="18467017" y="6434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81" name="直線コネクタ 780"/>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4" name="貸付金最大値テキスト"/>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5" name="直線コネクタ 784"/>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45288</xdr:rowOff>
    </xdr:from>
    <xdr:to>
      <xdr:col>116</xdr:col>
      <xdr:colOff>63500</xdr:colOff>
      <xdr:row>58</xdr:row>
      <xdr:rowOff>48054</xdr:rowOff>
    </xdr:to>
    <xdr:cxnSp macro="">
      <xdr:nvCxnSpPr>
        <xdr:cNvPr id="786" name="直線コネクタ 785"/>
        <xdr:cNvCxnSpPr/>
      </xdr:nvCxnSpPr>
      <xdr:spPr>
        <a:xfrm flipV="1">
          <a:off x="21323300" y="9989388"/>
          <a:ext cx="8382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140786</xdr:rowOff>
    </xdr:from>
    <xdr:ext cx="469744" cy="259045"/>
    <xdr:sp macro="" textlink="">
      <xdr:nvSpPr>
        <xdr:cNvPr id="787" name="貸付金平均値テキスト"/>
        <xdr:cNvSpPr txBox="1"/>
      </xdr:nvSpPr>
      <xdr:spPr>
        <a:xfrm>
          <a:off x="22212300" y="9741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88" name="フローチャート: 判断 787"/>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48054</xdr:rowOff>
    </xdr:from>
    <xdr:to>
      <xdr:col>111</xdr:col>
      <xdr:colOff>177800</xdr:colOff>
      <xdr:row>58</xdr:row>
      <xdr:rowOff>50615</xdr:rowOff>
    </xdr:to>
    <xdr:cxnSp macro="">
      <xdr:nvCxnSpPr>
        <xdr:cNvPr id="789" name="直線コネクタ 788"/>
        <xdr:cNvCxnSpPr/>
      </xdr:nvCxnSpPr>
      <xdr:spPr>
        <a:xfrm flipV="1">
          <a:off x="20434300" y="9992154"/>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63891</xdr:rowOff>
    </xdr:from>
    <xdr:to>
      <xdr:col>112</xdr:col>
      <xdr:colOff>38100</xdr:colOff>
      <xdr:row>57</xdr:row>
      <xdr:rowOff>165491</xdr:rowOff>
    </xdr:to>
    <xdr:sp macro="" textlink="">
      <xdr:nvSpPr>
        <xdr:cNvPr id="790" name="フローチャート: 判断 789"/>
        <xdr:cNvSpPr/>
      </xdr:nvSpPr>
      <xdr:spPr>
        <a:xfrm>
          <a:off x="21272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10568</xdr:rowOff>
    </xdr:from>
    <xdr:ext cx="469744" cy="259045"/>
    <xdr:sp macro="" textlink="">
      <xdr:nvSpPr>
        <xdr:cNvPr id="791" name="テキスト ボックス 790"/>
        <xdr:cNvSpPr txBox="1"/>
      </xdr:nvSpPr>
      <xdr:spPr>
        <a:xfrm>
          <a:off x="21088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50615</xdr:rowOff>
    </xdr:from>
    <xdr:to>
      <xdr:col>107</xdr:col>
      <xdr:colOff>50800</xdr:colOff>
      <xdr:row>58</xdr:row>
      <xdr:rowOff>52443</xdr:rowOff>
    </xdr:to>
    <xdr:cxnSp macro="">
      <xdr:nvCxnSpPr>
        <xdr:cNvPr id="792" name="直線コネクタ 791"/>
        <xdr:cNvCxnSpPr/>
      </xdr:nvCxnSpPr>
      <xdr:spPr>
        <a:xfrm flipV="1">
          <a:off x="19545300" y="999471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10193</xdr:rowOff>
    </xdr:from>
    <xdr:to>
      <xdr:col>107</xdr:col>
      <xdr:colOff>101600</xdr:colOff>
      <xdr:row>57</xdr:row>
      <xdr:rowOff>111793</xdr:rowOff>
    </xdr:to>
    <xdr:sp macro="" textlink="">
      <xdr:nvSpPr>
        <xdr:cNvPr id="793" name="フローチャート: 判断 792"/>
        <xdr:cNvSpPr/>
      </xdr:nvSpPr>
      <xdr:spPr>
        <a:xfrm>
          <a:off x="20383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128320</xdr:rowOff>
    </xdr:from>
    <xdr:ext cx="534377" cy="259045"/>
    <xdr:sp macro="" textlink="">
      <xdr:nvSpPr>
        <xdr:cNvPr id="794" name="テキスト ボックス 793"/>
        <xdr:cNvSpPr txBox="1"/>
      </xdr:nvSpPr>
      <xdr:spPr>
        <a:xfrm>
          <a:off x="20167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52443</xdr:rowOff>
    </xdr:from>
    <xdr:to>
      <xdr:col>102</xdr:col>
      <xdr:colOff>114300</xdr:colOff>
      <xdr:row>58</xdr:row>
      <xdr:rowOff>55118</xdr:rowOff>
    </xdr:to>
    <xdr:cxnSp macro="">
      <xdr:nvCxnSpPr>
        <xdr:cNvPr id="795" name="直線コネクタ 794"/>
        <xdr:cNvCxnSpPr/>
      </xdr:nvCxnSpPr>
      <xdr:spPr>
        <a:xfrm flipV="1">
          <a:off x="18656300" y="9996543"/>
          <a:ext cx="8890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8844</xdr:rowOff>
    </xdr:from>
    <xdr:to>
      <xdr:col>102</xdr:col>
      <xdr:colOff>165100</xdr:colOff>
      <xdr:row>57</xdr:row>
      <xdr:rowOff>110444</xdr:rowOff>
    </xdr:to>
    <xdr:sp macro="" textlink="">
      <xdr:nvSpPr>
        <xdr:cNvPr id="796" name="フローチャート: 判断 795"/>
        <xdr:cNvSpPr/>
      </xdr:nvSpPr>
      <xdr:spPr>
        <a:xfrm>
          <a:off x="19494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126971</xdr:rowOff>
    </xdr:from>
    <xdr:ext cx="534377" cy="259045"/>
    <xdr:sp macro="" textlink="">
      <xdr:nvSpPr>
        <xdr:cNvPr id="797" name="テキスト ボックス 796"/>
        <xdr:cNvSpPr txBox="1"/>
      </xdr:nvSpPr>
      <xdr:spPr>
        <a:xfrm>
          <a:off x="19278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15656</xdr:rowOff>
    </xdr:from>
    <xdr:to>
      <xdr:col>98</xdr:col>
      <xdr:colOff>38100</xdr:colOff>
      <xdr:row>57</xdr:row>
      <xdr:rowOff>117256</xdr:rowOff>
    </xdr:to>
    <xdr:sp macro="" textlink="">
      <xdr:nvSpPr>
        <xdr:cNvPr id="798" name="フローチャート: 判断 797"/>
        <xdr:cNvSpPr/>
      </xdr:nvSpPr>
      <xdr:spPr>
        <a:xfrm>
          <a:off x="18605500" y="978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133783</xdr:rowOff>
    </xdr:from>
    <xdr:ext cx="534377" cy="259045"/>
    <xdr:sp macro="" textlink="">
      <xdr:nvSpPr>
        <xdr:cNvPr id="799" name="テキスト ボックス 798"/>
        <xdr:cNvSpPr txBox="1"/>
      </xdr:nvSpPr>
      <xdr:spPr>
        <a:xfrm>
          <a:off x="18389111" y="956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165938</xdr:rowOff>
    </xdr:from>
    <xdr:to>
      <xdr:col>116</xdr:col>
      <xdr:colOff>114300</xdr:colOff>
      <xdr:row>58</xdr:row>
      <xdr:rowOff>96088</xdr:rowOff>
    </xdr:to>
    <xdr:sp macro="" textlink="">
      <xdr:nvSpPr>
        <xdr:cNvPr id="805" name="楕円 804"/>
        <xdr:cNvSpPr/>
      </xdr:nvSpPr>
      <xdr:spPr>
        <a:xfrm>
          <a:off x="22110700" y="99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96336</xdr:rowOff>
    </xdr:from>
    <xdr:ext cx="469744" cy="259045"/>
    <xdr:sp macro="" textlink="">
      <xdr:nvSpPr>
        <xdr:cNvPr id="806" name="貸付金該当値テキスト"/>
        <xdr:cNvSpPr txBox="1"/>
      </xdr:nvSpPr>
      <xdr:spPr>
        <a:xfrm>
          <a:off x="22212300" y="986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168704</xdr:rowOff>
    </xdr:from>
    <xdr:to>
      <xdr:col>112</xdr:col>
      <xdr:colOff>38100</xdr:colOff>
      <xdr:row>58</xdr:row>
      <xdr:rowOff>98854</xdr:rowOff>
    </xdr:to>
    <xdr:sp macro="" textlink="">
      <xdr:nvSpPr>
        <xdr:cNvPr id="807" name="楕円 806"/>
        <xdr:cNvSpPr/>
      </xdr:nvSpPr>
      <xdr:spPr>
        <a:xfrm>
          <a:off x="21272500" y="994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89981</xdr:rowOff>
    </xdr:from>
    <xdr:ext cx="469744" cy="259045"/>
    <xdr:sp macro="" textlink="">
      <xdr:nvSpPr>
        <xdr:cNvPr id="808" name="テキスト ボックス 807"/>
        <xdr:cNvSpPr txBox="1"/>
      </xdr:nvSpPr>
      <xdr:spPr>
        <a:xfrm>
          <a:off x="21088428" y="1003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171265</xdr:rowOff>
    </xdr:from>
    <xdr:to>
      <xdr:col>107</xdr:col>
      <xdr:colOff>101600</xdr:colOff>
      <xdr:row>58</xdr:row>
      <xdr:rowOff>101415</xdr:rowOff>
    </xdr:to>
    <xdr:sp macro="" textlink="">
      <xdr:nvSpPr>
        <xdr:cNvPr id="809" name="楕円 808"/>
        <xdr:cNvSpPr/>
      </xdr:nvSpPr>
      <xdr:spPr>
        <a:xfrm>
          <a:off x="20383500" y="99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92542</xdr:rowOff>
    </xdr:from>
    <xdr:ext cx="469744" cy="259045"/>
    <xdr:sp macro="" textlink="">
      <xdr:nvSpPr>
        <xdr:cNvPr id="810" name="テキスト ボックス 809"/>
        <xdr:cNvSpPr txBox="1"/>
      </xdr:nvSpPr>
      <xdr:spPr>
        <a:xfrm>
          <a:off x="20199428" y="100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1643</xdr:rowOff>
    </xdr:from>
    <xdr:to>
      <xdr:col>102</xdr:col>
      <xdr:colOff>165100</xdr:colOff>
      <xdr:row>58</xdr:row>
      <xdr:rowOff>103243</xdr:rowOff>
    </xdr:to>
    <xdr:sp macro="" textlink="">
      <xdr:nvSpPr>
        <xdr:cNvPr id="811" name="楕円 810"/>
        <xdr:cNvSpPr/>
      </xdr:nvSpPr>
      <xdr:spPr>
        <a:xfrm>
          <a:off x="19494500" y="994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94370</xdr:rowOff>
    </xdr:from>
    <xdr:ext cx="469744" cy="259045"/>
    <xdr:sp macro="" textlink="">
      <xdr:nvSpPr>
        <xdr:cNvPr id="812" name="テキスト ボックス 811"/>
        <xdr:cNvSpPr txBox="1"/>
      </xdr:nvSpPr>
      <xdr:spPr>
        <a:xfrm>
          <a:off x="19310428" y="1003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4318</xdr:rowOff>
    </xdr:from>
    <xdr:to>
      <xdr:col>98</xdr:col>
      <xdr:colOff>38100</xdr:colOff>
      <xdr:row>58</xdr:row>
      <xdr:rowOff>105918</xdr:rowOff>
    </xdr:to>
    <xdr:sp macro="" textlink="">
      <xdr:nvSpPr>
        <xdr:cNvPr id="813" name="楕円 812"/>
        <xdr:cNvSpPr/>
      </xdr:nvSpPr>
      <xdr:spPr>
        <a:xfrm>
          <a:off x="18605500" y="99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97045</xdr:rowOff>
    </xdr:from>
    <xdr:ext cx="469744" cy="259045"/>
    <xdr:sp macro="" textlink="">
      <xdr:nvSpPr>
        <xdr:cNvPr id="814" name="テキスト ボックス 813"/>
        <xdr:cNvSpPr txBox="1"/>
      </xdr:nvSpPr>
      <xdr:spPr>
        <a:xfrm>
          <a:off x="18421428" y="1004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6" name="テキスト ボックス 825"/>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0" name="テキスト ボックス 829"/>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38" name="直線コネクタ 837"/>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39" name="繰出金最小値テキスト"/>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40" name="直線コネクタ 839"/>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41" name="繰出金最大値テキスト"/>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2" name="直線コネクタ 841"/>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72766</xdr:rowOff>
    </xdr:from>
    <xdr:to>
      <xdr:col>116</xdr:col>
      <xdr:colOff>63500</xdr:colOff>
      <xdr:row>73</xdr:row>
      <xdr:rowOff>159786</xdr:rowOff>
    </xdr:to>
    <xdr:cxnSp macro="">
      <xdr:nvCxnSpPr>
        <xdr:cNvPr id="843" name="直線コネクタ 842"/>
        <xdr:cNvCxnSpPr/>
      </xdr:nvCxnSpPr>
      <xdr:spPr>
        <a:xfrm flipV="1">
          <a:off x="21323300" y="12588616"/>
          <a:ext cx="838200" cy="8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25654</xdr:rowOff>
    </xdr:from>
    <xdr:ext cx="599010" cy="259045"/>
    <xdr:sp macro="" textlink="">
      <xdr:nvSpPr>
        <xdr:cNvPr id="844" name="繰出金平均値テキスト"/>
        <xdr:cNvSpPr txBox="1"/>
      </xdr:nvSpPr>
      <xdr:spPr>
        <a:xfrm>
          <a:off x="22212300" y="1271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5" name="フローチャート: 判断 844"/>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159786</xdr:rowOff>
    </xdr:from>
    <xdr:to>
      <xdr:col>111</xdr:col>
      <xdr:colOff>177800</xdr:colOff>
      <xdr:row>74</xdr:row>
      <xdr:rowOff>88059</xdr:rowOff>
    </xdr:to>
    <xdr:cxnSp macro="">
      <xdr:nvCxnSpPr>
        <xdr:cNvPr id="846" name="直線コネクタ 845"/>
        <xdr:cNvCxnSpPr/>
      </xdr:nvCxnSpPr>
      <xdr:spPr>
        <a:xfrm flipV="1">
          <a:off x="20434300" y="12675636"/>
          <a:ext cx="889000" cy="9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15062</xdr:rowOff>
    </xdr:from>
    <xdr:to>
      <xdr:col>112</xdr:col>
      <xdr:colOff>38100</xdr:colOff>
      <xdr:row>74</xdr:row>
      <xdr:rowOff>116662</xdr:rowOff>
    </xdr:to>
    <xdr:sp macro="" textlink="">
      <xdr:nvSpPr>
        <xdr:cNvPr id="847" name="フローチャート: 判断 846"/>
        <xdr:cNvSpPr/>
      </xdr:nvSpPr>
      <xdr:spPr>
        <a:xfrm>
          <a:off x="212725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107789</xdr:rowOff>
    </xdr:from>
    <xdr:ext cx="599010" cy="259045"/>
    <xdr:sp macro="" textlink="">
      <xdr:nvSpPr>
        <xdr:cNvPr id="848" name="テキスト ボックス 847"/>
        <xdr:cNvSpPr txBox="1"/>
      </xdr:nvSpPr>
      <xdr:spPr>
        <a:xfrm>
          <a:off x="21023795" y="1279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88059</xdr:rowOff>
    </xdr:from>
    <xdr:to>
      <xdr:col>107</xdr:col>
      <xdr:colOff>50800</xdr:colOff>
      <xdr:row>74</xdr:row>
      <xdr:rowOff>158141</xdr:rowOff>
    </xdr:to>
    <xdr:cxnSp macro="">
      <xdr:nvCxnSpPr>
        <xdr:cNvPr id="849" name="直線コネクタ 848"/>
        <xdr:cNvCxnSpPr/>
      </xdr:nvCxnSpPr>
      <xdr:spPr>
        <a:xfrm flipV="1">
          <a:off x="19545300" y="12775359"/>
          <a:ext cx="889000" cy="7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31834</xdr:rowOff>
    </xdr:from>
    <xdr:to>
      <xdr:col>107</xdr:col>
      <xdr:colOff>101600</xdr:colOff>
      <xdr:row>74</xdr:row>
      <xdr:rowOff>133434</xdr:rowOff>
    </xdr:to>
    <xdr:sp macro="" textlink="">
      <xdr:nvSpPr>
        <xdr:cNvPr id="850" name="フローチャート: 判断 849"/>
        <xdr:cNvSpPr/>
      </xdr:nvSpPr>
      <xdr:spPr>
        <a:xfrm>
          <a:off x="20383500" y="127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149961</xdr:rowOff>
    </xdr:from>
    <xdr:ext cx="599010" cy="259045"/>
    <xdr:sp macro="" textlink="">
      <xdr:nvSpPr>
        <xdr:cNvPr id="851" name="テキスト ボックス 850"/>
        <xdr:cNvSpPr txBox="1"/>
      </xdr:nvSpPr>
      <xdr:spPr>
        <a:xfrm>
          <a:off x="20134795" y="1249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110379</xdr:rowOff>
    </xdr:from>
    <xdr:to>
      <xdr:col>102</xdr:col>
      <xdr:colOff>114300</xdr:colOff>
      <xdr:row>74</xdr:row>
      <xdr:rowOff>158141</xdr:rowOff>
    </xdr:to>
    <xdr:cxnSp macro="">
      <xdr:nvCxnSpPr>
        <xdr:cNvPr id="852" name="直線コネクタ 851"/>
        <xdr:cNvCxnSpPr/>
      </xdr:nvCxnSpPr>
      <xdr:spPr>
        <a:xfrm>
          <a:off x="18656300" y="12797679"/>
          <a:ext cx="889000" cy="4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31879</xdr:rowOff>
    </xdr:from>
    <xdr:to>
      <xdr:col>102</xdr:col>
      <xdr:colOff>165100</xdr:colOff>
      <xdr:row>74</xdr:row>
      <xdr:rowOff>133479</xdr:rowOff>
    </xdr:to>
    <xdr:sp macro="" textlink="">
      <xdr:nvSpPr>
        <xdr:cNvPr id="853" name="フローチャート: 判断 852"/>
        <xdr:cNvSpPr/>
      </xdr:nvSpPr>
      <xdr:spPr>
        <a:xfrm>
          <a:off x="19494500" y="1271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150006</xdr:rowOff>
    </xdr:from>
    <xdr:ext cx="599010" cy="259045"/>
    <xdr:sp macro="" textlink="">
      <xdr:nvSpPr>
        <xdr:cNvPr id="854" name="テキスト ボックス 853"/>
        <xdr:cNvSpPr txBox="1"/>
      </xdr:nvSpPr>
      <xdr:spPr>
        <a:xfrm>
          <a:off x="19245795" y="1249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12891</xdr:rowOff>
    </xdr:from>
    <xdr:to>
      <xdr:col>98</xdr:col>
      <xdr:colOff>38100</xdr:colOff>
      <xdr:row>74</xdr:row>
      <xdr:rowOff>114491</xdr:rowOff>
    </xdr:to>
    <xdr:sp macro="" textlink="">
      <xdr:nvSpPr>
        <xdr:cNvPr id="855" name="フローチャート: 判断 854"/>
        <xdr:cNvSpPr/>
      </xdr:nvSpPr>
      <xdr:spPr>
        <a:xfrm>
          <a:off x="186055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131018</xdr:rowOff>
    </xdr:from>
    <xdr:ext cx="599010" cy="259045"/>
    <xdr:sp macro="" textlink="">
      <xdr:nvSpPr>
        <xdr:cNvPr id="856" name="テキスト ボックス 855"/>
        <xdr:cNvSpPr txBox="1"/>
      </xdr:nvSpPr>
      <xdr:spPr>
        <a:xfrm>
          <a:off x="18356795" y="1247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21966</xdr:rowOff>
    </xdr:from>
    <xdr:to>
      <xdr:col>116</xdr:col>
      <xdr:colOff>114300</xdr:colOff>
      <xdr:row>73</xdr:row>
      <xdr:rowOff>123566</xdr:rowOff>
    </xdr:to>
    <xdr:sp macro="" textlink="">
      <xdr:nvSpPr>
        <xdr:cNvPr id="862" name="楕円 861"/>
        <xdr:cNvSpPr/>
      </xdr:nvSpPr>
      <xdr:spPr>
        <a:xfrm>
          <a:off x="22110700" y="1253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44843</xdr:rowOff>
    </xdr:from>
    <xdr:ext cx="599010" cy="259045"/>
    <xdr:sp macro="" textlink="">
      <xdr:nvSpPr>
        <xdr:cNvPr id="863" name="繰出金該当値テキスト"/>
        <xdr:cNvSpPr txBox="1"/>
      </xdr:nvSpPr>
      <xdr:spPr>
        <a:xfrm>
          <a:off x="22212300" y="1238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108986</xdr:rowOff>
    </xdr:from>
    <xdr:to>
      <xdr:col>112</xdr:col>
      <xdr:colOff>38100</xdr:colOff>
      <xdr:row>74</xdr:row>
      <xdr:rowOff>39136</xdr:rowOff>
    </xdr:to>
    <xdr:sp macro="" textlink="">
      <xdr:nvSpPr>
        <xdr:cNvPr id="864" name="楕円 863"/>
        <xdr:cNvSpPr/>
      </xdr:nvSpPr>
      <xdr:spPr>
        <a:xfrm>
          <a:off x="21272500" y="1262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55663</xdr:rowOff>
    </xdr:from>
    <xdr:ext cx="599010" cy="259045"/>
    <xdr:sp macro="" textlink="">
      <xdr:nvSpPr>
        <xdr:cNvPr id="865" name="テキスト ボックス 864"/>
        <xdr:cNvSpPr txBox="1"/>
      </xdr:nvSpPr>
      <xdr:spPr>
        <a:xfrm>
          <a:off x="21023795" y="1240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37259</xdr:rowOff>
    </xdr:from>
    <xdr:to>
      <xdr:col>107</xdr:col>
      <xdr:colOff>101600</xdr:colOff>
      <xdr:row>74</xdr:row>
      <xdr:rowOff>138859</xdr:rowOff>
    </xdr:to>
    <xdr:sp macro="" textlink="">
      <xdr:nvSpPr>
        <xdr:cNvPr id="866" name="楕円 865"/>
        <xdr:cNvSpPr/>
      </xdr:nvSpPr>
      <xdr:spPr>
        <a:xfrm>
          <a:off x="20383500" y="1272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129986</xdr:rowOff>
    </xdr:from>
    <xdr:ext cx="599010" cy="259045"/>
    <xdr:sp macro="" textlink="">
      <xdr:nvSpPr>
        <xdr:cNvPr id="867" name="テキスト ボックス 866"/>
        <xdr:cNvSpPr txBox="1"/>
      </xdr:nvSpPr>
      <xdr:spPr>
        <a:xfrm>
          <a:off x="20134795" y="1281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107341</xdr:rowOff>
    </xdr:from>
    <xdr:to>
      <xdr:col>102</xdr:col>
      <xdr:colOff>165100</xdr:colOff>
      <xdr:row>75</xdr:row>
      <xdr:rowOff>37491</xdr:rowOff>
    </xdr:to>
    <xdr:sp macro="" textlink="">
      <xdr:nvSpPr>
        <xdr:cNvPr id="868" name="楕円 867"/>
        <xdr:cNvSpPr/>
      </xdr:nvSpPr>
      <xdr:spPr>
        <a:xfrm>
          <a:off x="19494500" y="1279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28618</xdr:rowOff>
    </xdr:from>
    <xdr:ext cx="534377" cy="259045"/>
    <xdr:sp macro="" textlink="">
      <xdr:nvSpPr>
        <xdr:cNvPr id="869" name="テキスト ボックス 868"/>
        <xdr:cNvSpPr txBox="1"/>
      </xdr:nvSpPr>
      <xdr:spPr>
        <a:xfrm>
          <a:off x="19278111" y="1288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59579</xdr:rowOff>
    </xdr:from>
    <xdr:to>
      <xdr:col>98</xdr:col>
      <xdr:colOff>38100</xdr:colOff>
      <xdr:row>74</xdr:row>
      <xdr:rowOff>161179</xdr:rowOff>
    </xdr:to>
    <xdr:sp macro="" textlink="">
      <xdr:nvSpPr>
        <xdr:cNvPr id="870" name="楕円 869"/>
        <xdr:cNvSpPr/>
      </xdr:nvSpPr>
      <xdr:spPr>
        <a:xfrm>
          <a:off x="18605500" y="1274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152306</xdr:rowOff>
    </xdr:from>
    <xdr:ext cx="599010" cy="259045"/>
    <xdr:sp macro="" textlink="">
      <xdr:nvSpPr>
        <xdr:cNvPr id="871" name="テキスト ボックス 870"/>
        <xdr:cNvSpPr txBox="1"/>
      </xdr:nvSpPr>
      <xdr:spPr>
        <a:xfrm>
          <a:off x="18356795" y="1283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歳出決算総額は、住民一人当たり９４１，９１７円となっており、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繰出金を除くその他の項目において、類似団体内平均値より低い値になっています。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対前年度と比較して８３，３８９円減少しています。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特に対前年度から大きく減少した補助金等と、普通建設事業費については、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特別定額給付金、空調設備更新工事、災害防除工事、通信ネットワーク等事業によるものです。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義務的経費については、人件費が住民一人当たり１８１，１５８円、扶助費が７６，８８５円、公債費６９，４７１円と、それぞれ対前年比から１１，６７９円増加、１５，６９９円増加、６，３９２円減少しま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今後も、すべての区分において類似団体内平均値を下回るよう、コスト削減に努めていきます。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3,511
3,475
90.47
3,437,994
3,307,069
130,924
2,310,554
1,172,498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42447</xdr:rowOff>
    </xdr:from>
    <xdr:to>
      <xdr:col>24</xdr:col>
      <xdr:colOff>63500</xdr:colOff>
      <xdr:row>37</xdr:row>
      <xdr:rowOff>1920</xdr:rowOff>
    </xdr:to>
    <xdr:cxnSp macro="">
      <xdr:nvCxnSpPr>
        <xdr:cNvPr id="62" name="直線コネクタ 61"/>
        <xdr:cNvCxnSpPr/>
      </xdr:nvCxnSpPr>
      <xdr:spPr>
        <a:xfrm>
          <a:off x="3797300" y="6214647"/>
          <a:ext cx="838200" cy="13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96004</xdr:rowOff>
    </xdr:from>
    <xdr:ext cx="534377" cy="259045"/>
    <xdr:sp macro="" textlink="">
      <xdr:nvSpPr>
        <xdr:cNvPr id="63" name="議会費平均値テキスト"/>
        <xdr:cNvSpPr txBox="1"/>
      </xdr:nvSpPr>
      <xdr:spPr>
        <a:xfrm>
          <a:off x="4686300" y="6096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42447</xdr:rowOff>
    </xdr:from>
    <xdr:to>
      <xdr:col>19</xdr:col>
      <xdr:colOff>177800</xdr:colOff>
      <xdr:row>37</xdr:row>
      <xdr:rowOff>19228</xdr:rowOff>
    </xdr:to>
    <xdr:cxnSp macro="">
      <xdr:nvCxnSpPr>
        <xdr:cNvPr id="65" name="直線コネクタ 64"/>
        <xdr:cNvCxnSpPr/>
      </xdr:nvCxnSpPr>
      <xdr:spPr>
        <a:xfrm flipV="1">
          <a:off x="2908300" y="6214647"/>
          <a:ext cx="889000" cy="14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26558</xdr:rowOff>
    </xdr:from>
    <xdr:to>
      <xdr:col>20</xdr:col>
      <xdr:colOff>38100</xdr:colOff>
      <xdr:row>36</xdr:row>
      <xdr:rowOff>128158</xdr:rowOff>
    </xdr:to>
    <xdr:sp macro="" textlink="">
      <xdr:nvSpPr>
        <xdr:cNvPr id="66" name="フローチャート: 判断 65"/>
        <xdr:cNvSpPr/>
      </xdr:nvSpPr>
      <xdr:spPr>
        <a:xfrm>
          <a:off x="3746500" y="61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119285</xdr:rowOff>
    </xdr:from>
    <xdr:ext cx="534377" cy="259045"/>
    <xdr:sp macro="" textlink="">
      <xdr:nvSpPr>
        <xdr:cNvPr id="67" name="テキスト ボックス 66"/>
        <xdr:cNvSpPr txBox="1"/>
      </xdr:nvSpPr>
      <xdr:spPr>
        <a:xfrm>
          <a:off x="3530111" y="629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19228</xdr:rowOff>
    </xdr:from>
    <xdr:to>
      <xdr:col>15</xdr:col>
      <xdr:colOff>50800</xdr:colOff>
      <xdr:row>37</xdr:row>
      <xdr:rowOff>31866</xdr:rowOff>
    </xdr:to>
    <xdr:cxnSp macro="">
      <xdr:nvCxnSpPr>
        <xdr:cNvPr id="68" name="直線コネクタ 67"/>
        <xdr:cNvCxnSpPr/>
      </xdr:nvCxnSpPr>
      <xdr:spPr>
        <a:xfrm flipV="1">
          <a:off x="2019300" y="6362878"/>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7714</xdr:rowOff>
    </xdr:from>
    <xdr:to>
      <xdr:col>15</xdr:col>
      <xdr:colOff>101600</xdr:colOff>
      <xdr:row>36</xdr:row>
      <xdr:rowOff>109314</xdr:rowOff>
    </xdr:to>
    <xdr:sp macro="" textlink="">
      <xdr:nvSpPr>
        <xdr:cNvPr id="69" name="フローチャート: 判断 68"/>
        <xdr:cNvSpPr/>
      </xdr:nvSpPr>
      <xdr:spPr>
        <a:xfrm>
          <a:off x="2857500" y="617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125841</xdr:rowOff>
    </xdr:from>
    <xdr:ext cx="534377" cy="259045"/>
    <xdr:sp macro="" textlink="">
      <xdr:nvSpPr>
        <xdr:cNvPr id="70" name="テキスト ボックス 69"/>
        <xdr:cNvSpPr txBox="1"/>
      </xdr:nvSpPr>
      <xdr:spPr>
        <a:xfrm>
          <a:off x="2641111" y="59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31866</xdr:rowOff>
    </xdr:from>
    <xdr:to>
      <xdr:col>10</xdr:col>
      <xdr:colOff>114300</xdr:colOff>
      <xdr:row>37</xdr:row>
      <xdr:rowOff>41141</xdr:rowOff>
    </xdr:to>
    <xdr:cxnSp macro="">
      <xdr:nvCxnSpPr>
        <xdr:cNvPr id="71" name="直線コネクタ 70"/>
        <xdr:cNvCxnSpPr/>
      </xdr:nvCxnSpPr>
      <xdr:spPr>
        <a:xfrm flipV="1">
          <a:off x="1130300" y="6375516"/>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16956</xdr:rowOff>
    </xdr:from>
    <xdr:to>
      <xdr:col>10</xdr:col>
      <xdr:colOff>165100</xdr:colOff>
      <xdr:row>36</xdr:row>
      <xdr:rowOff>118556</xdr:rowOff>
    </xdr:to>
    <xdr:sp macro="" textlink="">
      <xdr:nvSpPr>
        <xdr:cNvPr id="72" name="フローチャート: 判断 71"/>
        <xdr:cNvSpPr/>
      </xdr:nvSpPr>
      <xdr:spPr>
        <a:xfrm>
          <a:off x="1968500" y="618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135083</xdr:rowOff>
    </xdr:from>
    <xdr:ext cx="534377" cy="259045"/>
    <xdr:sp macro="" textlink="">
      <xdr:nvSpPr>
        <xdr:cNvPr id="73" name="テキスト ボックス 72"/>
        <xdr:cNvSpPr txBox="1"/>
      </xdr:nvSpPr>
      <xdr:spPr>
        <a:xfrm>
          <a:off x="1752111" y="596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30901</xdr:rowOff>
    </xdr:from>
    <xdr:to>
      <xdr:col>6</xdr:col>
      <xdr:colOff>38100</xdr:colOff>
      <xdr:row>36</xdr:row>
      <xdr:rowOff>132501</xdr:rowOff>
    </xdr:to>
    <xdr:sp macro="" textlink="">
      <xdr:nvSpPr>
        <xdr:cNvPr id="74" name="フローチャート: 判断 73"/>
        <xdr:cNvSpPr/>
      </xdr:nvSpPr>
      <xdr:spPr>
        <a:xfrm>
          <a:off x="1079500" y="620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149028</xdr:rowOff>
    </xdr:from>
    <xdr:ext cx="534377" cy="259045"/>
    <xdr:sp macro="" textlink="">
      <xdr:nvSpPr>
        <xdr:cNvPr id="75" name="テキスト ボックス 74"/>
        <xdr:cNvSpPr txBox="1"/>
      </xdr:nvSpPr>
      <xdr:spPr>
        <a:xfrm>
          <a:off x="863111" y="597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122570</xdr:rowOff>
    </xdr:from>
    <xdr:to>
      <xdr:col>24</xdr:col>
      <xdr:colOff>114300</xdr:colOff>
      <xdr:row>37</xdr:row>
      <xdr:rowOff>52720</xdr:rowOff>
    </xdr:to>
    <xdr:sp macro="" textlink="">
      <xdr:nvSpPr>
        <xdr:cNvPr id="81" name="楕円 80"/>
        <xdr:cNvSpPr/>
      </xdr:nvSpPr>
      <xdr:spPr>
        <a:xfrm>
          <a:off x="4584700" y="629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100997</xdr:rowOff>
    </xdr:from>
    <xdr:ext cx="534377" cy="259045"/>
    <xdr:sp macro="" textlink="">
      <xdr:nvSpPr>
        <xdr:cNvPr id="82" name="議会費該当値テキスト"/>
        <xdr:cNvSpPr txBox="1"/>
      </xdr:nvSpPr>
      <xdr:spPr>
        <a:xfrm>
          <a:off x="4686300" y="62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163097</xdr:rowOff>
    </xdr:from>
    <xdr:to>
      <xdr:col>20</xdr:col>
      <xdr:colOff>38100</xdr:colOff>
      <xdr:row>36</xdr:row>
      <xdr:rowOff>93247</xdr:rowOff>
    </xdr:to>
    <xdr:sp macro="" textlink="">
      <xdr:nvSpPr>
        <xdr:cNvPr id="83" name="楕円 82"/>
        <xdr:cNvSpPr/>
      </xdr:nvSpPr>
      <xdr:spPr>
        <a:xfrm>
          <a:off x="3746500" y="616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109774</xdr:rowOff>
    </xdr:from>
    <xdr:ext cx="534377" cy="259045"/>
    <xdr:sp macro="" textlink="">
      <xdr:nvSpPr>
        <xdr:cNvPr id="84" name="テキスト ボックス 83"/>
        <xdr:cNvSpPr txBox="1"/>
      </xdr:nvSpPr>
      <xdr:spPr>
        <a:xfrm>
          <a:off x="3530111" y="593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139878</xdr:rowOff>
    </xdr:from>
    <xdr:to>
      <xdr:col>15</xdr:col>
      <xdr:colOff>101600</xdr:colOff>
      <xdr:row>37</xdr:row>
      <xdr:rowOff>70028</xdr:rowOff>
    </xdr:to>
    <xdr:sp macro="" textlink="">
      <xdr:nvSpPr>
        <xdr:cNvPr id="85" name="楕円 84"/>
        <xdr:cNvSpPr/>
      </xdr:nvSpPr>
      <xdr:spPr>
        <a:xfrm>
          <a:off x="2857500" y="631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61155</xdr:rowOff>
    </xdr:from>
    <xdr:ext cx="534377" cy="259045"/>
    <xdr:sp macro="" textlink="">
      <xdr:nvSpPr>
        <xdr:cNvPr id="86" name="テキスト ボックス 85"/>
        <xdr:cNvSpPr txBox="1"/>
      </xdr:nvSpPr>
      <xdr:spPr>
        <a:xfrm>
          <a:off x="2641111" y="640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152516</xdr:rowOff>
    </xdr:from>
    <xdr:to>
      <xdr:col>10</xdr:col>
      <xdr:colOff>165100</xdr:colOff>
      <xdr:row>37</xdr:row>
      <xdr:rowOff>82666</xdr:rowOff>
    </xdr:to>
    <xdr:sp macro="" textlink="">
      <xdr:nvSpPr>
        <xdr:cNvPr id="87" name="楕円 86"/>
        <xdr:cNvSpPr/>
      </xdr:nvSpPr>
      <xdr:spPr>
        <a:xfrm>
          <a:off x="1968500" y="632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73793</xdr:rowOff>
    </xdr:from>
    <xdr:ext cx="534377" cy="259045"/>
    <xdr:sp macro="" textlink="">
      <xdr:nvSpPr>
        <xdr:cNvPr id="88" name="テキスト ボックス 87"/>
        <xdr:cNvSpPr txBox="1"/>
      </xdr:nvSpPr>
      <xdr:spPr>
        <a:xfrm>
          <a:off x="1752111" y="641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161791</xdr:rowOff>
    </xdr:from>
    <xdr:to>
      <xdr:col>6</xdr:col>
      <xdr:colOff>38100</xdr:colOff>
      <xdr:row>37</xdr:row>
      <xdr:rowOff>91941</xdr:rowOff>
    </xdr:to>
    <xdr:sp macro="" textlink="">
      <xdr:nvSpPr>
        <xdr:cNvPr id="89" name="楕円 88"/>
        <xdr:cNvSpPr/>
      </xdr:nvSpPr>
      <xdr:spPr>
        <a:xfrm>
          <a:off x="1079500" y="633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83068</xdr:rowOff>
    </xdr:from>
    <xdr:ext cx="534377" cy="259045"/>
    <xdr:sp macro="" textlink="">
      <xdr:nvSpPr>
        <xdr:cNvPr id="90" name="テキスト ボックス 89"/>
        <xdr:cNvSpPr txBox="1"/>
      </xdr:nvSpPr>
      <xdr:spPr>
        <a:xfrm>
          <a:off x="863111" y="642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97366</xdr:rowOff>
    </xdr:from>
    <xdr:to>
      <xdr:col>24</xdr:col>
      <xdr:colOff>62865</xdr:colOff>
      <xdr:row>58</xdr:row>
      <xdr:rowOff>137547</xdr:rowOff>
    </xdr:to>
    <xdr:cxnSp macro="">
      <xdr:nvCxnSpPr>
        <xdr:cNvPr id="114" name="直線コネクタ 113"/>
        <xdr:cNvCxnSpPr/>
      </xdr:nvCxnSpPr>
      <xdr:spPr>
        <a:xfrm flipV="1">
          <a:off x="4633595" y="9184216"/>
          <a:ext cx="1270" cy="897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141374</xdr:rowOff>
    </xdr:from>
    <xdr:ext cx="599010" cy="259045"/>
    <xdr:sp macro="" textlink="">
      <xdr:nvSpPr>
        <xdr:cNvPr id="115" name="総務費最小値テキスト"/>
        <xdr:cNvSpPr txBox="1"/>
      </xdr:nvSpPr>
      <xdr:spPr>
        <a:xfrm>
          <a:off x="4686300" y="1008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137547</xdr:rowOff>
    </xdr:from>
    <xdr:to>
      <xdr:col>24</xdr:col>
      <xdr:colOff>152400</xdr:colOff>
      <xdr:row>58</xdr:row>
      <xdr:rowOff>137547</xdr:rowOff>
    </xdr:to>
    <xdr:cxnSp macro="">
      <xdr:nvCxnSpPr>
        <xdr:cNvPr id="116" name="直線コネクタ 115"/>
        <xdr:cNvCxnSpPr/>
      </xdr:nvCxnSpPr>
      <xdr:spPr>
        <a:xfrm>
          <a:off x="4546600" y="1008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44043</xdr:rowOff>
    </xdr:from>
    <xdr:ext cx="690189" cy="259045"/>
    <xdr:sp macro="" textlink="">
      <xdr:nvSpPr>
        <xdr:cNvPr id="117" name="総務費最大値テキスト"/>
        <xdr:cNvSpPr txBox="1"/>
      </xdr:nvSpPr>
      <xdr:spPr>
        <a:xfrm>
          <a:off x="4686300" y="8959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97366</xdr:rowOff>
    </xdr:from>
    <xdr:to>
      <xdr:col>24</xdr:col>
      <xdr:colOff>152400</xdr:colOff>
      <xdr:row>53</xdr:row>
      <xdr:rowOff>97366</xdr:rowOff>
    </xdr:to>
    <xdr:cxnSp macro="">
      <xdr:nvCxnSpPr>
        <xdr:cNvPr id="118" name="直線コネクタ 117"/>
        <xdr:cNvCxnSpPr/>
      </xdr:nvCxnSpPr>
      <xdr:spPr>
        <a:xfrm>
          <a:off x="4546600" y="918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32707</xdr:rowOff>
    </xdr:from>
    <xdr:to>
      <xdr:col>24</xdr:col>
      <xdr:colOff>63500</xdr:colOff>
      <xdr:row>58</xdr:row>
      <xdr:rowOff>40342</xdr:rowOff>
    </xdr:to>
    <xdr:cxnSp macro="">
      <xdr:nvCxnSpPr>
        <xdr:cNvPr id="119" name="直線コネクタ 118"/>
        <xdr:cNvCxnSpPr/>
      </xdr:nvCxnSpPr>
      <xdr:spPr>
        <a:xfrm flipV="1">
          <a:off x="3797300" y="9976807"/>
          <a:ext cx="8382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39134</xdr:rowOff>
    </xdr:from>
    <xdr:ext cx="599010" cy="259045"/>
    <xdr:sp macro="" textlink="">
      <xdr:nvSpPr>
        <xdr:cNvPr id="120" name="総務費平均値テキスト"/>
        <xdr:cNvSpPr txBox="1"/>
      </xdr:nvSpPr>
      <xdr:spPr>
        <a:xfrm>
          <a:off x="4686300" y="9640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16257</xdr:rowOff>
    </xdr:from>
    <xdr:to>
      <xdr:col>24</xdr:col>
      <xdr:colOff>114300</xdr:colOff>
      <xdr:row>57</xdr:row>
      <xdr:rowOff>117857</xdr:rowOff>
    </xdr:to>
    <xdr:sp macro="" textlink="">
      <xdr:nvSpPr>
        <xdr:cNvPr id="121" name="フローチャート: 判断 120"/>
        <xdr:cNvSpPr/>
      </xdr:nvSpPr>
      <xdr:spPr>
        <a:xfrm>
          <a:off x="4584700" y="97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40342</xdr:rowOff>
    </xdr:from>
    <xdr:to>
      <xdr:col>19</xdr:col>
      <xdr:colOff>177800</xdr:colOff>
      <xdr:row>58</xdr:row>
      <xdr:rowOff>63656</xdr:rowOff>
    </xdr:to>
    <xdr:cxnSp macro="">
      <xdr:nvCxnSpPr>
        <xdr:cNvPr id="122" name="直線コネクタ 121"/>
        <xdr:cNvCxnSpPr/>
      </xdr:nvCxnSpPr>
      <xdr:spPr>
        <a:xfrm flipV="1">
          <a:off x="2908300" y="9984442"/>
          <a:ext cx="889000" cy="2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13874</xdr:rowOff>
    </xdr:from>
    <xdr:to>
      <xdr:col>20</xdr:col>
      <xdr:colOff>38100</xdr:colOff>
      <xdr:row>57</xdr:row>
      <xdr:rowOff>115474</xdr:rowOff>
    </xdr:to>
    <xdr:sp macro="" textlink="">
      <xdr:nvSpPr>
        <xdr:cNvPr id="123" name="フローチャート: 判断 122"/>
        <xdr:cNvSpPr/>
      </xdr:nvSpPr>
      <xdr:spPr>
        <a:xfrm>
          <a:off x="37465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132001</xdr:rowOff>
    </xdr:from>
    <xdr:ext cx="599010" cy="259045"/>
    <xdr:sp macro="" textlink="">
      <xdr:nvSpPr>
        <xdr:cNvPr id="124" name="テキスト ボックス 123"/>
        <xdr:cNvSpPr txBox="1"/>
      </xdr:nvSpPr>
      <xdr:spPr>
        <a:xfrm>
          <a:off x="3497795" y="956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163364</xdr:rowOff>
    </xdr:from>
    <xdr:to>
      <xdr:col>15</xdr:col>
      <xdr:colOff>50800</xdr:colOff>
      <xdr:row>58</xdr:row>
      <xdr:rowOff>63656</xdr:rowOff>
    </xdr:to>
    <xdr:cxnSp macro="">
      <xdr:nvCxnSpPr>
        <xdr:cNvPr id="125" name="直線コネクタ 124"/>
        <xdr:cNvCxnSpPr/>
      </xdr:nvCxnSpPr>
      <xdr:spPr>
        <a:xfrm>
          <a:off x="2019300" y="8735864"/>
          <a:ext cx="889000" cy="127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151168</xdr:rowOff>
    </xdr:from>
    <xdr:to>
      <xdr:col>15</xdr:col>
      <xdr:colOff>101600</xdr:colOff>
      <xdr:row>58</xdr:row>
      <xdr:rowOff>81318</xdr:rowOff>
    </xdr:to>
    <xdr:sp macro="" textlink="">
      <xdr:nvSpPr>
        <xdr:cNvPr id="126" name="フローチャート: 判断 125"/>
        <xdr:cNvSpPr/>
      </xdr:nvSpPr>
      <xdr:spPr>
        <a:xfrm>
          <a:off x="2857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97845</xdr:rowOff>
    </xdr:from>
    <xdr:ext cx="599010" cy="259045"/>
    <xdr:sp macro="" textlink="">
      <xdr:nvSpPr>
        <xdr:cNvPr id="127" name="テキスト ボックス 126"/>
        <xdr:cNvSpPr txBox="1"/>
      </xdr:nvSpPr>
      <xdr:spPr>
        <a:xfrm>
          <a:off x="2608795" y="969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163364</xdr:rowOff>
    </xdr:from>
    <xdr:to>
      <xdr:col>10</xdr:col>
      <xdr:colOff>114300</xdr:colOff>
      <xdr:row>55</xdr:row>
      <xdr:rowOff>86727</xdr:rowOff>
    </xdr:to>
    <xdr:cxnSp macro="">
      <xdr:nvCxnSpPr>
        <xdr:cNvPr id="128" name="直線コネクタ 127"/>
        <xdr:cNvCxnSpPr/>
      </xdr:nvCxnSpPr>
      <xdr:spPr>
        <a:xfrm flipV="1">
          <a:off x="1130300" y="8735864"/>
          <a:ext cx="889000" cy="78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114214</xdr:rowOff>
    </xdr:from>
    <xdr:to>
      <xdr:col>10</xdr:col>
      <xdr:colOff>165100</xdr:colOff>
      <xdr:row>58</xdr:row>
      <xdr:rowOff>44364</xdr:rowOff>
    </xdr:to>
    <xdr:sp macro="" textlink="">
      <xdr:nvSpPr>
        <xdr:cNvPr id="129" name="フローチャート: 判断 128"/>
        <xdr:cNvSpPr/>
      </xdr:nvSpPr>
      <xdr:spPr>
        <a:xfrm>
          <a:off x="1968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35491</xdr:rowOff>
    </xdr:from>
    <xdr:ext cx="599010" cy="259045"/>
    <xdr:sp macro="" textlink="">
      <xdr:nvSpPr>
        <xdr:cNvPr id="130" name="テキスト ボックス 129"/>
        <xdr:cNvSpPr txBox="1"/>
      </xdr:nvSpPr>
      <xdr:spPr>
        <a:xfrm>
          <a:off x="1719795" y="99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112924</xdr:rowOff>
    </xdr:from>
    <xdr:to>
      <xdr:col>6</xdr:col>
      <xdr:colOff>38100</xdr:colOff>
      <xdr:row>58</xdr:row>
      <xdr:rowOff>43074</xdr:rowOff>
    </xdr:to>
    <xdr:sp macro="" textlink="">
      <xdr:nvSpPr>
        <xdr:cNvPr id="131" name="フローチャート: 判断 130"/>
        <xdr:cNvSpPr/>
      </xdr:nvSpPr>
      <xdr:spPr>
        <a:xfrm>
          <a:off x="1079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34201</xdr:rowOff>
    </xdr:from>
    <xdr:ext cx="599010" cy="259045"/>
    <xdr:sp macro="" textlink="">
      <xdr:nvSpPr>
        <xdr:cNvPr id="132" name="テキスト ボックス 131"/>
        <xdr:cNvSpPr txBox="1"/>
      </xdr:nvSpPr>
      <xdr:spPr>
        <a:xfrm>
          <a:off x="830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153357</xdr:rowOff>
    </xdr:from>
    <xdr:to>
      <xdr:col>24</xdr:col>
      <xdr:colOff>114300</xdr:colOff>
      <xdr:row>58</xdr:row>
      <xdr:rowOff>83507</xdr:rowOff>
    </xdr:to>
    <xdr:sp macro="" textlink="">
      <xdr:nvSpPr>
        <xdr:cNvPr id="138" name="楕円 137"/>
        <xdr:cNvSpPr/>
      </xdr:nvSpPr>
      <xdr:spPr>
        <a:xfrm>
          <a:off x="4584700" y="99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68284</xdr:rowOff>
    </xdr:from>
    <xdr:ext cx="599010" cy="259045"/>
    <xdr:sp macro="" textlink="">
      <xdr:nvSpPr>
        <xdr:cNvPr id="139" name="総務費該当値テキスト"/>
        <xdr:cNvSpPr txBox="1"/>
      </xdr:nvSpPr>
      <xdr:spPr>
        <a:xfrm>
          <a:off x="4686300" y="98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160992</xdr:rowOff>
    </xdr:from>
    <xdr:to>
      <xdr:col>20</xdr:col>
      <xdr:colOff>38100</xdr:colOff>
      <xdr:row>58</xdr:row>
      <xdr:rowOff>91142</xdr:rowOff>
    </xdr:to>
    <xdr:sp macro="" textlink="">
      <xdr:nvSpPr>
        <xdr:cNvPr id="140" name="楕円 139"/>
        <xdr:cNvSpPr/>
      </xdr:nvSpPr>
      <xdr:spPr>
        <a:xfrm>
          <a:off x="3746500" y="99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82269</xdr:rowOff>
    </xdr:from>
    <xdr:ext cx="599010" cy="259045"/>
    <xdr:sp macro="" textlink="">
      <xdr:nvSpPr>
        <xdr:cNvPr id="141" name="テキスト ボックス 140"/>
        <xdr:cNvSpPr txBox="1"/>
      </xdr:nvSpPr>
      <xdr:spPr>
        <a:xfrm>
          <a:off x="3497795" y="100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12856</xdr:rowOff>
    </xdr:from>
    <xdr:to>
      <xdr:col>15</xdr:col>
      <xdr:colOff>101600</xdr:colOff>
      <xdr:row>58</xdr:row>
      <xdr:rowOff>114456</xdr:rowOff>
    </xdr:to>
    <xdr:sp macro="" textlink="">
      <xdr:nvSpPr>
        <xdr:cNvPr id="142" name="楕円 141"/>
        <xdr:cNvSpPr/>
      </xdr:nvSpPr>
      <xdr:spPr>
        <a:xfrm>
          <a:off x="2857500" y="995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105583</xdr:rowOff>
    </xdr:from>
    <xdr:ext cx="599010" cy="259045"/>
    <xdr:sp macro="" textlink="">
      <xdr:nvSpPr>
        <xdr:cNvPr id="143" name="テキスト ボックス 142"/>
        <xdr:cNvSpPr txBox="1"/>
      </xdr:nvSpPr>
      <xdr:spPr>
        <a:xfrm>
          <a:off x="2608795" y="1004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112564</xdr:rowOff>
    </xdr:from>
    <xdr:to>
      <xdr:col>10</xdr:col>
      <xdr:colOff>165100</xdr:colOff>
      <xdr:row>51</xdr:row>
      <xdr:rowOff>42714</xdr:rowOff>
    </xdr:to>
    <xdr:sp macro="" textlink="">
      <xdr:nvSpPr>
        <xdr:cNvPr id="144" name="楕円 143"/>
        <xdr:cNvSpPr/>
      </xdr:nvSpPr>
      <xdr:spPr>
        <a:xfrm>
          <a:off x="1968500" y="868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49</xdr:row>
      <xdr:rowOff>59241</xdr:rowOff>
    </xdr:from>
    <xdr:ext cx="690189" cy="259045"/>
    <xdr:sp macro="" textlink="">
      <xdr:nvSpPr>
        <xdr:cNvPr id="145" name="テキスト ボックス 144"/>
        <xdr:cNvSpPr txBox="1"/>
      </xdr:nvSpPr>
      <xdr:spPr>
        <a:xfrm>
          <a:off x="1674205" y="84602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35927</xdr:rowOff>
    </xdr:from>
    <xdr:to>
      <xdr:col>6</xdr:col>
      <xdr:colOff>38100</xdr:colOff>
      <xdr:row>55</xdr:row>
      <xdr:rowOff>137527</xdr:rowOff>
    </xdr:to>
    <xdr:sp macro="" textlink="">
      <xdr:nvSpPr>
        <xdr:cNvPr id="146" name="楕円 145"/>
        <xdr:cNvSpPr/>
      </xdr:nvSpPr>
      <xdr:spPr>
        <a:xfrm>
          <a:off x="1079500" y="946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154054</xdr:rowOff>
    </xdr:from>
    <xdr:ext cx="599010" cy="259045"/>
    <xdr:sp macro="" textlink="">
      <xdr:nvSpPr>
        <xdr:cNvPr id="147" name="テキスト ボックス 146"/>
        <xdr:cNvSpPr txBox="1"/>
      </xdr:nvSpPr>
      <xdr:spPr>
        <a:xfrm>
          <a:off x="830795" y="924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153722</xdr:rowOff>
    </xdr:from>
    <xdr:to>
      <xdr:col>24</xdr:col>
      <xdr:colOff>63500</xdr:colOff>
      <xdr:row>75</xdr:row>
      <xdr:rowOff>109543</xdr:rowOff>
    </xdr:to>
    <xdr:cxnSp macro="">
      <xdr:nvCxnSpPr>
        <xdr:cNvPr id="175" name="直線コネクタ 174"/>
        <xdr:cNvCxnSpPr/>
      </xdr:nvCxnSpPr>
      <xdr:spPr>
        <a:xfrm>
          <a:off x="3797300" y="12669572"/>
          <a:ext cx="838200" cy="29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120656</xdr:rowOff>
    </xdr:from>
    <xdr:ext cx="599010" cy="259045"/>
    <xdr:sp macro="" textlink="">
      <xdr:nvSpPr>
        <xdr:cNvPr id="176" name="民生費平均値テキスト"/>
        <xdr:cNvSpPr txBox="1"/>
      </xdr:nvSpPr>
      <xdr:spPr>
        <a:xfrm>
          <a:off x="4686300" y="12636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153722</xdr:rowOff>
    </xdr:from>
    <xdr:to>
      <xdr:col>19</xdr:col>
      <xdr:colOff>177800</xdr:colOff>
      <xdr:row>76</xdr:row>
      <xdr:rowOff>101491</xdr:rowOff>
    </xdr:to>
    <xdr:cxnSp macro="">
      <xdr:nvCxnSpPr>
        <xdr:cNvPr id="178" name="直線コネクタ 177"/>
        <xdr:cNvCxnSpPr/>
      </xdr:nvCxnSpPr>
      <xdr:spPr>
        <a:xfrm flipV="1">
          <a:off x="2908300" y="12669572"/>
          <a:ext cx="889000" cy="46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37104</xdr:rowOff>
    </xdr:from>
    <xdr:to>
      <xdr:col>20</xdr:col>
      <xdr:colOff>38100</xdr:colOff>
      <xdr:row>75</xdr:row>
      <xdr:rowOff>138704</xdr:rowOff>
    </xdr:to>
    <xdr:sp macro="" textlink="">
      <xdr:nvSpPr>
        <xdr:cNvPr id="179" name="フローチャート: 判断 178"/>
        <xdr:cNvSpPr/>
      </xdr:nvSpPr>
      <xdr:spPr>
        <a:xfrm>
          <a:off x="3746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129830</xdr:rowOff>
    </xdr:from>
    <xdr:ext cx="599010" cy="259045"/>
    <xdr:sp macro="" textlink="">
      <xdr:nvSpPr>
        <xdr:cNvPr id="180" name="テキスト ボックス 179"/>
        <xdr:cNvSpPr txBox="1"/>
      </xdr:nvSpPr>
      <xdr:spPr>
        <a:xfrm>
          <a:off x="3497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101491</xdr:rowOff>
    </xdr:from>
    <xdr:to>
      <xdr:col>15</xdr:col>
      <xdr:colOff>50800</xdr:colOff>
      <xdr:row>77</xdr:row>
      <xdr:rowOff>16810</xdr:rowOff>
    </xdr:to>
    <xdr:cxnSp macro="">
      <xdr:nvCxnSpPr>
        <xdr:cNvPr id="181" name="直線コネクタ 180"/>
        <xdr:cNvCxnSpPr/>
      </xdr:nvCxnSpPr>
      <xdr:spPr>
        <a:xfrm flipV="1">
          <a:off x="2019300" y="13131691"/>
          <a:ext cx="889000" cy="8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123496</xdr:rowOff>
    </xdr:from>
    <xdr:to>
      <xdr:col>15</xdr:col>
      <xdr:colOff>101600</xdr:colOff>
      <xdr:row>76</xdr:row>
      <xdr:rowOff>53646</xdr:rowOff>
    </xdr:to>
    <xdr:sp macro="" textlink="">
      <xdr:nvSpPr>
        <xdr:cNvPr id="182" name="フローチャート: 判断 181"/>
        <xdr:cNvSpPr/>
      </xdr:nvSpPr>
      <xdr:spPr>
        <a:xfrm>
          <a:off x="2857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70173</xdr:rowOff>
    </xdr:from>
    <xdr:ext cx="599010" cy="259045"/>
    <xdr:sp macro="" textlink="">
      <xdr:nvSpPr>
        <xdr:cNvPr id="183" name="テキスト ボックス 182"/>
        <xdr:cNvSpPr txBox="1"/>
      </xdr:nvSpPr>
      <xdr:spPr>
        <a:xfrm>
          <a:off x="2608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16224</xdr:rowOff>
    </xdr:from>
    <xdr:to>
      <xdr:col>10</xdr:col>
      <xdr:colOff>114300</xdr:colOff>
      <xdr:row>77</xdr:row>
      <xdr:rowOff>16810</xdr:rowOff>
    </xdr:to>
    <xdr:cxnSp macro="">
      <xdr:nvCxnSpPr>
        <xdr:cNvPr id="184" name="直線コネクタ 183"/>
        <xdr:cNvCxnSpPr/>
      </xdr:nvCxnSpPr>
      <xdr:spPr>
        <a:xfrm>
          <a:off x="1130300" y="13217874"/>
          <a:ext cx="889000"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33141</xdr:rowOff>
    </xdr:from>
    <xdr:to>
      <xdr:col>10</xdr:col>
      <xdr:colOff>165100</xdr:colOff>
      <xdr:row>76</xdr:row>
      <xdr:rowOff>134741</xdr:rowOff>
    </xdr:to>
    <xdr:sp macro="" textlink="">
      <xdr:nvSpPr>
        <xdr:cNvPr id="185" name="フローチャート: 判断 184"/>
        <xdr:cNvSpPr/>
      </xdr:nvSpPr>
      <xdr:spPr>
        <a:xfrm>
          <a:off x="1968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151267</xdr:rowOff>
    </xdr:from>
    <xdr:ext cx="599010" cy="259045"/>
    <xdr:sp macro="" textlink="">
      <xdr:nvSpPr>
        <xdr:cNvPr id="186" name="テキスト ボックス 185"/>
        <xdr:cNvSpPr txBox="1"/>
      </xdr:nvSpPr>
      <xdr:spPr>
        <a:xfrm>
          <a:off x="1719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163973</xdr:rowOff>
    </xdr:from>
    <xdr:to>
      <xdr:col>6</xdr:col>
      <xdr:colOff>38100</xdr:colOff>
      <xdr:row>76</xdr:row>
      <xdr:rowOff>94123</xdr:rowOff>
    </xdr:to>
    <xdr:sp macro="" textlink="">
      <xdr:nvSpPr>
        <xdr:cNvPr id="187" name="フローチャート: 判断 186"/>
        <xdr:cNvSpPr/>
      </xdr:nvSpPr>
      <xdr:spPr>
        <a:xfrm>
          <a:off x="1079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110649</xdr:rowOff>
    </xdr:from>
    <xdr:ext cx="599010" cy="259045"/>
    <xdr:sp macro="" textlink="">
      <xdr:nvSpPr>
        <xdr:cNvPr id="188" name="テキスト ボックス 187"/>
        <xdr:cNvSpPr txBox="1"/>
      </xdr:nvSpPr>
      <xdr:spPr>
        <a:xfrm>
          <a:off x="830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58743</xdr:rowOff>
    </xdr:from>
    <xdr:to>
      <xdr:col>24</xdr:col>
      <xdr:colOff>114300</xdr:colOff>
      <xdr:row>75</xdr:row>
      <xdr:rowOff>160344</xdr:rowOff>
    </xdr:to>
    <xdr:sp macro="" textlink="">
      <xdr:nvSpPr>
        <xdr:cNvPr id="194" name="楕円 193"/>
        <xdr:cNvSpPr/>
      </xdr:nvSpPr>
      <xdr:spPr>
        <a:xfrm>
          <a:off x="4584700" y="12917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37170</xdr:rowOff>
    </xdr:from>
    <xdr:ext cx="599010" cy="259045"/>
    <xdr:sp macro="" textlink="">
      <xdr:nvSpPr>
        <xdr:cNvPr id="195" name="民生費該当値テキスト"/>
        <xdr:cNvSpPr txBox="1"/>
      </xdr:nvSpPr>
      <xdr:spPr>
        <a:xfrm>
          <a:off x="4686300" y="1289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102922</xdr:rowOff>
    </xdr:from>
    <xdr:to>
      <xdr:col>20</xdr:col>
      <xdr:colOff>38100</xdr:colOff>
      <xdr:row>74</xdr:row>
      <xdr:rowOff>33072</xdr:rowOff>
    </xdr:to>
    <xdr:sp macro="" textlink="">
      <xdr:nvSpPr>
        <xdr:cNvPr id="196" name="楕円 195"/>
        <xdr:cNvSpPr/>
      </xdr:nvSpPr>
      <xdr:spPr>
        <a:xfrm>
          <a:off x="3746500" y="1261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49599</xdr:rowOff>
    </xdr:from>
    <xdr:ext cx="599010" cy="259045"/>
    <xdr:sp macro="" textlink="">
      <xdr:nvSpPr>
        <xdr:cNvPr id="197" name="テキスト ボックス 196"/>
        <xdr:cNvSpPr txBox="1"/>
      </xdr:nvSpPr>
      <xdr:spPr>
        <a:xfrm>
          <a:off x="3497795" y="1239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50691</xdr:rowOff>
    </xdr:from>
    <xdr:to>
      <xdr:col>15</xdr:col>
      <xdr:colOff>101600</xdr:colOff>
      <xdr:row>76</xdr:row>
      <xdr:rowOff>152291</xdr:rowOff>
    </xdr:to>
    <xdr:sp macro="" textlink="">
      <xdr:nvSpPr>
        <xdr:cNvPr id="198" name="楕円 197"/>
        <xdr:cNvSpPr/>
      </xdr:nvSpPr>
      <xdr:spPr>
        <a:xfrm>
          <a:off x="2857500" y="1308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143418</xdr:rowOff>
    </xdr:from>
    <xdr:ext cx="599010" cy="259045"/>
    <xdr:sp macro="" textlink="">
      <xdr:nvSpPr>
        <xdr:cNvPr id="199" name="テキスト ボックス 198"/>
        <xdr:cNvSpPr txBox="1"/>
      </xdr:nvSpPr>
      <xdr:spPr>
        <a:xfrm>
          <a:off x="2608795" y="1317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137460</xdr:rowOff>
    </xdr:from>
    <xdr:to>
      <xdr:col>10</xdr:col>
      <xdr:colOff>165100</xdr:colOff>
      <xdr:row>77</xdr:row>
      <xdr:rowOff>67610</xdr:rowOff>
    </xdr:to>
    <xdr:sp macro="" textlink="">
      <xdr:nvSpPr>
        <xdr:cNvPr id="200" name="楕円 199"/>
        <xdr:cNvSpPr/>
      </xdr:nvSpPr>
      <xdr:spPr>
        <a:xfrm>
          <a:off x="1968500" y="131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58737</xdr:rowOff>
    </xdr:from>
    <xdr:ext cx="599010" cy="259045"/>
    <xdr:sp macro="" textlink="">
      <xdr:nvSpPr>
        <xdr:cNvPr id="201" name="テキスト ボックス 200"/>
        <xdr:cNvSpPr txBox="1"/>
      </xdr:nvSpPr>
      <xdr:spPr>
        <a:xfrm>
          <a:off x="1719795" y="13260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136874</xdr:rowOff>
    </xdr:from>
    <xdr:to>
      <xdr:col>6</xdr:col>
      <xdr:colOff>38100</xdr:colOff>
      <xdr:row>77</xdr:row>
      <xdr:rowOff>67024</xdr:rowOff>
    </xdr:to>
    <xdr:sp macro="" textlink="">
      <xdr:nvSpPr>
        <xdr:cNvPr id="202" name="楕円 201"/>
        <xdr:cNvSpPr/>
      </xdr:nvSpPr>
      <xdr:spPr>
        <a:xfrm>
          <a:off x="1079500" y="131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58151</xdr:rowOff>
    </xdr:from>
    <xdr:ext cx="599010" cy="259045"/>
    <xdr:sp macro="" textlink="">
      <xdr:nvSpPr>
        <xdr:cNvPr id="203" name="テキスト ボックス 202"/>
        <xdr:cNvSpPr txBox="1"/>
      </xdr:nvSpPr>
      <xdr:spPr>
        <a:xfrm>
          <a:off x="830795" y="1325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26301</xdr:rowOff>
    </xdr:from>
    <xdr:to>
      <xdr:col>24</xdr:col>
      <xdr:colOff>63500</xdr:colOff>
      <xdr:row>98</xdr:row>
      <xdr:rowOff>76192</xdr:rowOff>
    </xdr:to>
    <xdr:cxnSp macro="">
      <xdr:nvCxnSpPr>
        <xdr:cNvPr id="232" name="直線コネクタ 231"/>
        <xdr:cNvCxnSpPr/>
      </xdr:nvCxnSpPr>
      <xdr:spPr>
        <a:xfrm flipV="1">
          <a:off x="3797300" y="16828401"/>
          <a:ext cx="838200" cy="4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115571</xdr:rowOff>
    </xdr:from>
    <xdr:ext cx="599010" cy="259045"/>
    <xdr:sp macro="" textlink="">
      <xdr:nvSpPr>
        <xdr:cNvPr id="233" name="衛生費平均値テキスト"/>
        <xdr:cNvSpPr txBox="1"/>
      </xdr:nvSpPr>
      <xdr:spPr>
        <a:xfrm>
          <a:off x="4686300" y="16574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76192</xdr:rowOff>
    </xdr:from>
    <xdr:to>
      <xdr:col>19</xdr:col>
      <xdr:colOff>177800</xdr:colOff>
      <xdr:row>98</xdr:row>
      <xdr:rowOff>96106</xdr:rowOff>
    </xdr:to>
    <xdr:cxnSp macro="">
      <xdr:nvCxnSpPr>
        <xdr:cNvPr id="235" name="直線コネクタ 234"/>
        <xdr:cNvCxnSpPr/>
      </xdr:nvCxnSpPr>
      <xdr:spPr>
        <a:xfrm flipV="1">
          <a:off x="2908300" y="16878292"/>
          <a:ext cx="889000" cy="1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133041</xdr:rowOff>
    </xdr:from>
    <xdr:to>
      <xdr:col>20</xdr:col>
      <xdr:colOff>38100</xdr:colOff>
      <xdr:row>98</xdr:row>
      <xdr:rowOff>63191</xdr:rowOff>
    </xdr:to>
    <xdr:sp macro="" textlink="">
      <xdr:nvSpPr>
        <xdr:cNvPr id="236" name="フローチャート: 判断 235"/>
        <xdr:cNvSpPr/>
      </xdr:nvSpPr>
      <xdr:spPr>
        <a:xfrm>
          <a:off x="3746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79718</xdr:rowOff>
    </xdr:from>
    <xdr:ext cx="599010" cy="259045"/>
    <xdr:sp macro="" textlink="">
      <xdr:nvSpPr>
        <xdr:cNvPr id="237" name="テキスト ボックス 236"/>
        <xdr:cNvSpPr txBox="1"/>
      </xdr:nvSpPr>
      <xdr:spPr>
        <a:xfrm>
          <a:off x="3497795" y="1653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96106</xdr:rowOff>
    </xdr:from>
    <xdr:to>
      <xdr:col>15</xdr:col>
      <xdr:colOff>50800</xdr:colOff>
      <xdr:row>98</xdr:row>
      <xdr:rowOff>109668</xdr:rowOff>
    </xdr:to>
    <xdr:cxnSp macro="">
      <xdr:nvCxnSpPr>
        <xdr:cNvPr id="238" name="直線コネクタ 237"/>
        <xdr:cNvCxnSpPr/>
      </xdr:nvCxnSpPr>
      <xdr:spPr>
        <a:xfrm flipV="1">
          <a:off x="2019300" y="16898206"/>
          <a:ext cx="889000" cy="1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160052</xdr:rowOff>
    </xdr:from>
    <xdr:to>
      <xdr:col>15</xdr:col>
      <xdr:colOff>101600</xdr:colOff>
      <xdr:row>98</xdr:row>
      <xdr:rowOff>90202</xdr:rowOff>
    </xdr:to>
    <xdr:sp macro="" textlink="">
      <xdr:nvSpPr>
        <xdr:cNvPr id="239" name="フローチャート: 判断 238"/>
        <xdr:cNvSpPr/>
      </xdr:nvSpPr>
      <xdr:spPr>
        <a:xfrm>
          <a:off x="2857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106729</xdr:rowOff>
    </xdr:from>
    <xdr:ext cx="534377" cy="259045"/>
    <xdr:sp macro="" textlink="">
      <xdr:nvSpPr>
        <xdr:cNvPr id="240" name="テキスト ボックス 239"/>
        <xdr:cNvSpPr txBox="1"/>
      </xdr:nvSpPr>
      <xdr:spPr>
        <a:xfrm>
          <a:off x="2641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100391</xdr:rowOff>
    </xdr:from>
    <xdr:to>
      <xdr:col>10</xdr:col>
      <xdr:colOff>114300</xdr:colOff>
      <xdr:row>98</xdr:row>
      <xdr:rowOff>109668</xdr:rowOff>
    </xdr:to>
    <xdr:cxnSp macro="">
      <xdr:nvCxnSpPr>
        <xdr:cNvPr id="241" name="直線コネクタ 240"/>
        <xdr:cNvCxnSpPr/>
      </xdr:nvCxnSpPr>
      <xdr:spPr>
        <a:xfrm>
          <a:off x="1130300" y="16902491"/>
          <a:ext cx="8890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4790</xdr:rowOff>
    </xdr:from>
    <xdr:to>
      <xdr:col>10</xdr:col>
      <xdr:colOff>165100</xdr:colOff>
      <xdr:row>98</xdr:row>
      <xdr:rowOff>106390</xdr:rowOff>
    </xdr:to>
    <xdr:sp macro="" textlink="">
      <xdr:nvSpPr>
        <xdr:cNvPr id="242" name="フローチャート: 判断 241"/>
        <xdr:cNvSpPr/>
      </xdr:nvSpPr>
      <xdr:spPr>
        <a:xfrm>
          <a:off x="1968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122917</xdr:rowOff>
    </xdr:from>
    <xdr:ext cx="534377" cy="259045"/>
    <xdr:sp macro="" textlink="">
      <xdr:nvSpPr>
        <xdr:cNvPr id="243" name="テキスト ボックス 242"/>
        <xdr:cNvSpPr txBox="1"/>
      </xdr:nvSpPr>
      <xdr:spPr>
        <a:xfrm>
          <a:off x="1752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5358</xdr:rowOff>
    </xdr:from>
    <xdr:to>
      <xdr:col>6</xdr:col>
      <xdr:colOff>38100</xdr:colOff>
      <xdr:row>98</xdr:row>
      <xdr:rowOff>106958</xdr:rowOff>
    </xdr:to>
    <xdr:sp macro="" textlink="">
      <xdr:nvSpPr>
        <xdr:cNvPr id="244" name="フローチャート: 判断 243"/>
        <xdr:cNvSpPr/>
      </xdr:nvSpPr>
      <xdr:spPr>
        <a:xfrm>
          <a:off x="1079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123485</xdr:rowOff>
    </xdr:from>
    <xdr:ext cx="534377" cy="259045"/>
    <xdr:sp macro="" textlink="">
      <xdr:nvSpPr>
        <xdr:cNvPr id="245" name="テキスト ボックス 244"/>
        <xdr:cNvSpPr txBox="1"/>
      </xdr:nvSpPr>
      <xdr:spPr>
        <a:xfrm>
          <a:off x="863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146951</xdr:rowOff>
    </xdr:from>
    <xdr:to>
      <xdr:col>24</xdr:col>
      <xdr:colOff>114300</xdr:colOff>
      <xdr:row>98</xdr:row>
      <xdr:rowOff>77101</xdr:rowOff>
    </xdr:to>
    <xdr:sp macro="" textlink="">
      <xdr:nvSpPr>
        <xdr:cNvPr id="251" name="楕円 250"/>
        <xdr:cNvSpPr/>
      </xdr:nvSpPr>
      <xdr:spPr>
        <a:xfrm>
          <a:off x="4584700" y="1677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71120</xdr:rowOff>
    </xdr:from>
    <xdr:ext cx="534377" cy="259045"/>
    <xdr:sp macro="" textlink="">
      <xdr:nvSpPr>
        <xdr:cNvPr id="252" name="衛生費該当値テキスト"/>
        <xdr:cNvSpPr txBox="1"/>
      </xdr:nvSpPr>
      <xdr:spPr>
        <a:xfrm>
          <a:off x="4686300" y="167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25392</xdr:rowOff>
    </xdr:from>
    <xdr:to>
      <xdr:col>20</xdr:col>
      <xdr:colOff>38100</xdr:colOff>
      <xdr:row>98</xdr:row>
      <xdr:rowOff>126992</xdr:rowOff>
    </xdr:to>
    <xdr:sp macro="" textlink="">
      <xdr:nvSpPr>
        <xdr:cNvPr id="253" name="楕円 252"/>
        <xdr:cNvSpPr/>
      </xdr:nvSpPr>
      <xdr:spPr>
        <a:xfrm>
          <a:off x="3746500" y="168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118119</xdr:rowOff>
    </xdr:from>
    <xdr:ext cx="534377" cy="259045"/>
    <xdr:sp macro="" textlink="">
      <xdr:nvSpPr>
        <xdr:cNvPr id="254" name="テキスト ボックス 253"/>
        <xdr:cNvSpPr txBox="1"/>
      </xdr:nvSpPr>
      <xdr:spPr>
        <a:xfrm>
          <a:off x="3530111" y="1692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45306</xdr:rowOff>
    </xdr:from>
    <xdr:to>
      <xdr:col>15</xdr:col>
      <xdr:colOff>101600</xdr:colOff>
      <xdr:row>98</xdr:row>
      <xdr:rowOff>146906</xdr:rowOff>
    </xdr:to>
    <xdr:sp macro="" textlink="">
      <xdr:nvSpPr>
        <xdr:cNvPr id="255" name="楕円 254"/>
        <xdr:cNvSpPr/>
      </xdr:nvSpPr>
      <xdr:spPr>
        <a:xfrm>
          <a:off x="2857500" y="1684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138033</xdr:rowOff>
    </xdr:from>
    <xdr:ext cx="534377" cy="259045"/>
    <xdr:sp macro="" textlink="">
      <xdr:nvSpPr>
        <xdr:cNvPr id="256" name="テキスト ボックス 255"/>
        <xdr:cNvSpPr txBox="1"/>
      </xdr:nvSpPr>
      <xdr:spPr>
        <a:xfrm>
          <a:off x="2641111" y="169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58868</xdr:rowOff>
    </xdr:from>
    <xdr:to>
      <xdr:col>10</xdr:col>
      <xdr:colOff>165100</xdr:colOff>
      <xdr:row>98</xdr:row>
      <xdr:rowOff>160468</xdr:rowOff>
    </xdr:to>
    <xdr:sp macro="" textlink="">
      <xdr:nvSpPr>
        <xdr:cNvPr id="257" name="楕円 256"/>
        <xdr:cNvSpPr/>
      </xdr:nvSpPr>
      <xdr:spPr>
        <a:xfrm>
          <a:off x="1968500" y="1686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151595</xdr:rowOff>
    </xdr:from>
    <xdr:ext cx="534377" cy="259045"/>
    <xdr:sp macro="" textlink="">
      <xdr:nvSpPr>
        <xdr:cNvPr id="258" name="テキスト ボックス 257"/>
        <xdr:cNvSpPr txBox="1"/>
      </xdr:nvSpPr>
      <xdr:spPr>
        <a:xfrm>
          <a:off x="1752111" y="16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49591</xdr:rowOff>
    </xdr:from>
    <xdr:to>
      <xdr:col>6</xdr:col>
      <xdr:colOff>38100</xdr:colOff>
      <xdr:row>98</xdr:row>
      <xdr:rowOff>151191</xdr:rowOff>
    </xdr:to>
    <xdr:sp macro="" textlink="">
      <xdr:nvSpPr>
        <xdr:cNvPr id="259" name="楕円 258"/>
        <xdr:cNvSpPr/>
      </xdr:nvSpPr>
      <xdr:spPr>
        <a:xfrm>
          <a:off x="1079500" y="1685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142318</xdr:rowOff>
    </xdr:from>
    <xdr:ext cx="534377" cy="259045"/>
    <xdr:sp macro="" textlink="">
      <xdr:nvSpPr>
        <xdr:cNvPr id="260" name="テキスト ボックス 259"/>
        <xdr:cNvSpPr txBox="1"/>
      </xdr:nvSpPr>
      <xdr:spPr>
        <a:xfrm>
          <a:off x="863111" y="1694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8255</xdr:rowOff>
    </xdr:from>
    <xdr:to>
      <xdr:col>55</xdr:col>
      <xdr:colOff>0</xdr:colOff>
      <xdr:row>39</xdr:row>
      <xdr:rowOff>9398</xdr:rowOff>
    </xdr:to>
    <xdr:cxnSp macro="">
      <xdr:nvCxnSpPr>
        <xdr:cNvPr id="289" name="直線コネクタ 288"/>
        <xdr:cNvCxnSpPr/>
      </xdr:nvCxnSpPr>
      <xdr:spPr>
        <a:xfrm flipV="1">
          <a:off x="9639300" y="669480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85615</xdr:rowOff>
    </xdr:from>
    <xdr:ext cx="378565" cy="259045"/>
    <xdr:sp macro="" textlink="">
      <xdr:nvSpPr>
        <xdr:cNvPr id="290" name="労働費平均値テキスト"/>
        <xdr:cNvSpPr txBox="1"/>
      </xdr:nvSpPr>
      <xdr:spPr>
        <a:xfrm>
          <a:off x="10528300" y="6429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9398</xdr:rowOff>
    </xdr:from>
    <xdr:to>
      <xdr:col>50</xdr:col>
      <xdr:colOff>114300</xdr:colOff>
      <xdr:row>39</xdr:row>
      <xdr:rowOff>10287</xdr:rowOff>
    </xdr:to>
    <xdr:cxnSp macro="">
      <xdr:nvCxnSpPr>
        <xdr:cNvPr id="292" name="直線コネクタ 291"/>
        <xdr:cNvCxnSpPr/>
      </xdr:nvCxnSpPr>
      <xdr:spPr>
        <a:xfrm flipV="1">
          <a:off x="8750300" y="6695948"/>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5461</xdr:rowOff>
    </xdr:from>
    <xdr:to>
      <xdr:col>50</xdr:col>
      <xdr:colOff>165100</xdr:colOff>
      <xdr:row>38</xdr:row>
      <xdr:rowOff>107061</xdr:rowOff>
    </xdr:to>
    <xdr:sp macro="" textlink="">
      <xdr:nvSpPr>
        <xdr:cNvPr id="293" name="フローチャート: 判断 292"/>
        <xdr:cNvSpPr/>
      </xdr:nvSpPr>
      <xdr:spPr>
        <a:xfrm>
          <a:off x="9588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123588</xdr:rowOff>
    </xdr:from>
    <xdr:ext cx="469744" cy="259045"/>
    <xdr:sp macro="" textlink="">
      <xdr:nvSpPr>
        <xdr:cNvPr id="294" name="テキスト ボックス 293"/>
        <xdr:cNvSpPr txBox="1"/>
      </xdr:nvSpPr>
      <xdr:spPr>
        <a:xfrm>
          <a:off x="9404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10287</xdr:rowOff>
    </xdr:from>
    <xdr:to>
      <xdr:col>45</xdr:col>
      <xdr:colOff>177800</xdr:colOff>
      <xdr:row>39</xdr:row>
      <xdr:rowOff>11049</xdr:rowOff>
    </xdr:to>
    <xdr:cxnSp macro="">
      <xdr:nvCxnSpPr>
        <xdr:cNvPr id="295" name="直線コネクタ 294"/>
        <xdr:cNvCxnSpPr/>
      </xdr:nvCxnSpPr>
      <xdr:spPr>
        <a:xfrm flipV="1">
          <a:off x="7861300" y="669683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31877</xdr:rowOff>
    </xdr:from>
    <xdr:to>
      <xdr:col>46</xdr:col>
      <xdr:colOff>38100</xdr:colOff>
      <xdr:row>38</xdr:row>
      <xdr:rowOff>133477</xdr:rowOff>
    </xdr:to>
    <xdr:sp macro="" textlink="">
      <xdr:nvSpPr>
        <xdr:cNvPr id="296" name="フローチャート: 判断 295"/>
        <xdr:cNvSpPr/>
      </xdr:nvSpPr>
      <xdr:spPr>
        <a:xfrm>
          <a:off x="8699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150004</xdr:rowOff>
    </xdr:from>
    <xdr:ext cx="469744" cy="259045"/>
    <xdr:sp macro="" textlink="">
      <xdr:nvSpPr>
        <xdr:cNvPr id="297" name="テキスト ボックス 296"/>
        <xdr:cNvSpPr txBox="1"/>
      </xdr:nvSpPr>
      <xdr:spPr>
        <a:xfrm>
          <a:off x="8515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11049</xdr:rowOff>
    </xdr:from>
    <xdr:to>
      <xdr:col>41</xdr:col>
      <xdr:colOff>50800</xdr:colOff>
      <xdr:row>39</xdr:row>
      <xdr:rowOff>12065</xdr:rowOff>
    </xdr:to>
    <xdr:cxnSp macro="">
      <xdr:nvCxnSpPr>
        <xdr:cNvPr id="298" name="直線コネクタ 297"/>
        <xdr:cNvCxnSpPr/>
      </xdr:nvCxnSpPr>
      <xdr:spPr>
        <a:xfrm flipV="1">
          <a:off x="6972300" y="6697599"/>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32893</xdr:rowOff>
    </xdr:from>
    <xdr:to>
      <xdr:col>41</xdr:col>
      <xdr:colOff>101600</xdr:colOff>
      <xdr:row>38</xdr:row>
      <xdr:rowOff>134493</xdr:rowOff>
    </xdr:to>
    <xdr:sp macro="" textlink="">
      <xdr:nvSpPr>
        <xdr:cNvPr id="299" name="フローチャート: 判断 298"/>
        <xdr:cNvSpPr/>
      </xdr:nvSpPr>
      <xdr:spPr>
        <a:xfrm>
          <a:off x="7810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151020</xdr:rowOff>
    </xdr:from>
    <xdr:ext cx="469744" cy="259045"/>
    <xdr:sp macro="" textlink="">
      <xdr:nvSpPr>
        <xdr:cNvPr id="300" name="テキスト ボックス 299"/>
        <xdr:cNvSpPr txBox="1"/>
      </xdr:nvSpPr>
      <xdr:spPr>
        <a:xfrm>
          <a:off x="7626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3556</xdr:rowOff>
    </xdr:from>
    <xdr:to>
      <xdr:col>36</xdr:col>
      <xdr:colOff>165100</xdr:colOff>
      <xdr:row>38</xdr:row>
      <xdr:rowOff>105156</xdr:rowOff>
    </xdr:to>
    <xdr:sp macro="" textlink="">
      <xdr:nvSpPr>
        <xdr:cNvPr id="301" name="フローチャート: 判断 300"/>
        <xdr:cNvSpPr/>
      </xdr:nvSpPr>
      <xdr:spPr>
        <a:xfrm>
          <a:off x="6921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121683</xdr:rowOff>
    </xdr:from>
    <xdr:ext cx="469744" cy="259045"/>
    <xdr:sp macro="" textlink="">
      <xdr:nvSpPr>
        <xdr:cNvPr id="302" name="テキスト ボックス 301"/>
        <xdr:cNvSpPr txBox="1"/>
      </xdr:nvSpPr>
      <xdr:spPr>
        <a:xfrm>
          <a:off x="6737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128905</xdr:rowOff>
    </xdr:from>
    <xdr:to>
      <xdr:col>55</xdr:col>
      <xdr:colOff>50800</xdr:colOff>
      <xdr:row>39</xdr:row>
      <xdr:rowOff>59055</xdr:rowOff>
    </xdr:to>
    <xdr:sp macro="" textlink="">
      <xdr:nvSpPr>
        <xdr:cNvPr id="308" name="楕円 307"/>
        <xdr:cNvSpPr/>
      </xdr:nvSpPr>
      <xdr:spPr>
        <a:xfrm>
          <a:off x="104267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43832</xdr:rowOff>
    </xdr:from>
    <xdr:ext cx="378565" cy="259045"/>
    <xdr:sp macro="" textlink="">
      <xdr:nvSpPr>
        <xdr:cNvPr id="309" name="労働費該当値テキスト"/>
        <xdr:cNvSpPr txBox="1"/>
      </xdr:nvSpPr>
      <xdr:spPr>
        <a:xfrm>
          <a:off x="10528300" y="6558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130048</xdr:rowOff>
    </xdr:from>
    <xdr:to>
      <xdr:col>50</xdr:col>
      <xdr:colOff>165100</xdr:colOff>
      <xdr:row>39</xdr:row>
      <xdr:rowOff>60198</xdr:rowOff>
    </xdr:to>
    <xdr:sp macro="" textlink="">
      <xdr:nvSpPr>
        <xdr:cNvPr id="310" name="楕円 309"/>
        <xdr:cNvSpPr/>
      </xdr:nvSpPr>
      <xdr:spPr>
        <a:xfrm>
          <a:off x="9588500" y="66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51325</xdr:rowOff>
    </xdr:from>
    <xdr:ext cx="378565" cy="259045"/>
    <xdr:sp macro="" textlink="">
      <xdr:nvSpPr>
        <xdr:cNvPr id="311" name="テキスト ボックス 310"/>
        <xdr:cNvSpPr txBox="1"/>
      </xdr:nvSpPr>
      <xdr:spPr>
        <a:xfrm>
          <a:off x="9450017" y="6737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130937</xdr:rowOff>
    </xdr:from>
    <xdr:to>
      <xdr:col>46</xdr:col>
      <xdr:colOff>38100</xdr:colOff>
      <xdr:row>39</xdr:row>
      <xdr:rowOff>61087</xdr:rowOff>
    </xdr:to>
    <xdr:sp macro="" textlink="">
      <xdr:nvSpPr>
        <xdr:cNvPr id="312" name="楕円 311"/>
        <xdr:cNvSpPr/>
      </xdr:nvSpPr>
      <xdr:spPr>
        <a:xfrm>
          <a:off x="8699500" y="664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52214</xdr:rowOff>
    </xdr:from>
    <xdr:ext cx="378565" cy="259045"/>
    <xdr:sp macro="" textlink="">
      <xdr:nvSpPr>
        <xdr:cNvPr id="313" name="テキスト ボックス 312"/>
        <xdr:cNvSpPr txBox="1"/>
      </xdr:nvSpPr>
      <xdr:spPr>
        <a:xfrm>
          <a:off x="8561017" y="6738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131699</xdr:rowOff>
    </xdr:from>
    <xdr:to>
      <xdr:col>41</xdr:col>
      <xdr:colOff>101600</xdr:colOff>
      <xdr:row>39</xdr:row>
      <xdr:rowOff>61849</xdr:rowOff>
    </xdr:to>
    <xdr:sp macro="" textlink="">
      <xdr:nvSpPr>
        <xdr:cNvPr id="314" name="楕円 313"/>
        <xdr:cNvSpPr/>
      </xdr:nvSpPr>
      <xdr:spPr>
        <a:xfrm>
          <a:off x="7810500" y="66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52976</xdr:rowOff>
    </xdr:from>
    <xdr:ext cx="378565" cy="259045"/>
    <xdr:sp macro="" textlink="">
      <xdr:nvSpPr>
        <xdr:cNvPr id="315" name="テキスト ボックス 314"/>
        <xdr:cNvSpPr txBox="1"/>
      </xdr:nvSpPr>
      <xdr:spPr>
        <a:xfrm>
          <a:off x="7672017" y="6739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132715</xdr:rowOff>
    </xdr:from>
    <xdr:to>
      <xdr:col>36</xdr:col>
      <xdr:colOff>165100</xdr:colOff>
      <xdr:row>39</xdr:row>
      <xdr:rowOff>62865</xdr:rowOff>
    </xdr:to>
    <xdr:sp macro="" textlink="">
      <xdr:nvSpPr>
        <xdr:cNvPr id="316" name="楕円 315"/>
        <xdr:cNvSpPr/>
      </xdr:nvSpPr>
      <xdr:spPr>
        <a:xfrm>
          <a:off x="6921500" y="66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53992</xdr:rowOff>
    </xdr:from>
    <xdr:ext cx="378565" cy="259045"/>
    <xdr:sp macro="" textlink="">
      <xdr:nvSpPr>
        <xdr:cNvPr id="317" name="テキスト ボックス 316"/>
        <xdr:cNvSpPr txBox="1"/>
      </xdr:nvSpPr>
      <xdr:spPr>
        <a:xfrm>
          <a:off x="6783017" y="674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35754</xdr:rowOff>
    </xdr:from>
    <xdr:to>
      <xdr:col>55</xdr:col>
      <xdr:colOff>0</xdr:colOff>
      <xdr:row>59</xdr:row>
      <xdr:rowOff>36562</xdr:rowOff>
    </xdr:to>
    <xdr:cxnSp macro="">
      <xdr:nvCxnSpPr>
        <xdr:cNvPr id="348" name="直線コネクタ 347"/>
        <xdr:cNvCxnSpPr/>
      </xdr:nvCxnSpPr>
      <xdr:spPr>
        <a:xfrm flipV="1">
          <a:off x="9639300" y="10151304"/>
          <a:ext cx="8382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72424</xdr:rowOff>
    </xdr:from>
    <xdr:ext cx="599010" cy="259045"/>
    <xdr:sp macro="" textlink="">
      <xdr:nvSpPr>
        <xdr:cNvPr id="349" name="農林水産業費平均値テキスト"/>
        <xdr:cNvSpPr txBox="1"/>
      </xdr:nvSpPr>
      <xdr:spPr>
        <a:xfrm>
          <a:off x="10528300" y="9845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36562</xdr:rowOff>
    </xdr:from>
    <xdr:to>
      <xdr:col>50</xdr:col>
      <xdr:colOff>114300</xdr:colOff>
      <xdr:row>59</xdr:row>
      <xdr:rowOff>42390</xdr:rowOff>
    </xdr:to>
    <xdr:cxnSp macro="">
      <xdr:nvCxnSpPr>
        <xdr:cNvPr id="351" name="直線コネクタ 350"/>
        <xdr:cNvCxnSpPr/>
      </xdr:nvCxnSpPr>
      <xdr:spPr>
        <a:xfrm flipV="1">
          <a:off x="8750300" y="10152112"/>
          <a:ext cx="889000" cy="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73349</xdr:rowOff>
    </xdr:from>
    <xdr:to>
      <xdr:col>50</xdr:col>
      <xdr:colOff>165100</xdr:colOff>
      <xdr:row>59</xdr:row>
      <xdr:rowOff>3499</xdr:rowOff>
    </xdr:to>
    <xdr:sp macro="" textlink="">
      <xdr:nvSpPr>
        <xdr:cNvPr id="352" name="フローチャート: 判断 351"/>
        <xdr:cNvSpPr/>
      </xdr:nvSpPr>
      <xdr:spPr>
        <a:xfrm>
          <a:off x="9588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20026</xdr:rowOff>
    </xdr:from>
    <xdr:ext cx="599010" cy="259045"/>
    <xdr:sp macro="" textlink="">
      <xdr:nvSpPr>
        <xdr:cNvPr id="353" name="テキスト ボックス 352"/>
        <xdr:cNvSpPr txBox="1"/>
      </xdr:nvSpPr>
      <xdr:spPr>
        <a:xfrm>
          <a:off x="9339795" y="9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36692</xdr:rowOff>
    </xdr:from>
    <xdr:to>
      <xdr:col>45</xdr:col>
      <xdr:colOff>177800</xdr:colOff>
      <xdr:row>59</xdr:row>
      <xdr:rowOff>42390</xdr:rowOff>
    </xdr:to>
    <xdr:cxnSp macro="">
      <xdr:nvCxnSpPr>
        <xdr:cNvPr id="354" name="直線コネクタ 353"/>
        <xdr:cNvCxnSpPr/>
      </xdr:nvCxnSpPr>
      <xdr:spPr>
        <a:xfrm>
          <a:off x="7861300" y="10152242"/>
          <a:ext cx="889000" cy="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89727</xdr:rowOff>
    </xdr:from>
    <xdr:to>
      <xdr:col>46</xdr:col>
      <xdr:colOff>38100</xdr:colOff>
      <xdr:row>59</xdr:row>
      <xdr:rowOff>19877</xdr:rowOff>
    </xdr:to>
    <xdr:sp macro="" textlink="">
      <xdr:nvSpPr>
        <xdr:cNvPr id="355" name="フローチャート: 判断 354"/>
        <xdr:cNvSpPr/>
      </xdr:nvSpPr>
      <xdr:spPr>
        <a:xfrm>
          <a:off x="8699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36404</xdr:rowOff>
    </xdr:from>
    <xdr:ext cx="599010" cy="259045"/>
    <xdr:sp macro="" textlink="">
      <xdr:nvSpPr>
        <xdr:cNvPr id="356" name="テキスト ボックス 355"/>
        <xdr:cNvSpPr txBox="1"/>
      </xdr:nvSpPr>
      <xdr:spPr>
        <a:xfrm>
          <a:off x="8450795" y="980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36692</xdr:rowOff>
    </xdr:from>
    <xdr:to>
      <xdr:col>41</xdr:col>
      <xdr:colOff>50800</xdr:colOff>
      <xdr:row>59</xdr:row>
      <xdr:rowOff>41246</xdr:rowOff>
    </xdr:to>
    <xdr:cxnSp macro="">
      <xdr:nvCxnSpPr>
        <xdr:cNvPr id="357" name="直線コネクタ 356"/>
        <xdr:cNvCxnSpPr/>
      </xdr:nvCxnSpPr>
      <xdr:spPr>
        <a:xfrm flipV="1">
          <a:off x="6972300" y="10152242"/>
          <a:ext cx="889000" cy="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103150</xdr:rowOff>
    </xdr:from>
    <xdr:to>
      <xdr:col>41</xdr:col>
      <xdr:colOff>101600</xdr:colOff>
      <xdr:row>59</xdr:row>
      <xdr:rowOff>33300</xdr:rowOff>
    </xdr:to>
    <xdr:sp macro="" textlink="">
      <xdr:nvSpPr>
        <xdr:cNvPr id="358" name="フローチャート: 判断 357"/>
        <xdr:cNvSpPr/>
      </xdr:nvSpPr>
      <xdr:spPr>
        <a:xfrm>
          <a:off x="7810500" y="100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49827</xdr:rowOff>
    </xdr:from>
    <xdr:ext cx="599010" cy="259045"/>
    <xdr:sp macro="" textlink="">
      <xdr:nvSpPr>
        <xdr:cNvPr id="359" name="テキスト ボックス 358"/>
        <xdr:cNvSpPr txBox="1"/>
      </xdr:nvSpPr>
      <xdr:spPr>
        <a:xfrm>
          <a:off x="7561795" y="982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100431</xdr:rowOff>
    </xdr:from>
    <xdr:to>
      <xdr:col>36</xdr:col>
      <xdr:colOff>165100</xdr:colOff>
      <xdr:row>59</xdr:row>
      <xdr:rowOff>30581</xdr:rowOff>
    </xdr:to>
    <xdr:sp macro="" textlink="">
      <xdr:nvSpPr>
        <xdr:cNvPr id="360" name="フローチャート: 判断 359"/>
        <xdr:cNvSpPr/>
      </xdr:nvSpPr>
      <xdr:spPr>
        <a:xfrm>
          <a:off x="6921500" y="100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47108</xdr:rowOff>
    </xdr:from>
    <xdr:ext cx="599010" cy="259045"/>
    <xdr:sp macro="" textlink="">
      <xdr:nvSpPr>
        <xdr:cNvPr id="361" name="テキスト ボックス 360"/>
        <xdr:cNvSpPr txBox="1"/>
      </xdr:nvSpPr>
      <xdr:spPr>
        <a:xfrm>
          <a:off x="6672795" y="98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156404</xdr:rowOff>
    </xdr:from>
    <xdr:to>
      <xdr:col>55</xdr:col>
      <xdr:colOff>50800</xdr:colOff>
      <xdr:row>59</xdr:row>
      <xdr:rowOff>86554</xdr:rowOff>
    </xdr:to>
    <xdr:sp macro="" textlink="">
      <xdr:nvSpPr>
        <xdr:cNvPr id="367" name="楕円 366"/>
        <xdr:cNvSpPr/>
      </xdr:nvSpPr>
      <xdr:spPr>
        <a:xfrm>
          <a:off x="10426700" y="101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71331</xdr:rowOff>
    </xdr:from>
    <xdr:ext cx="534377" cy="259045"/>
    <xdr:sp macro="" textlink="">
      <xdr:nvSpPr>
        <xdr:cNvPr id="368" name="農林水産業費該当値テキスト"/>
        <xdr:cNvSpPr txBox="1"/>
      </xdr:nvSpPr>
      <xdr:spPr>
        <a:xfrm>
          <a:off x="10528300" y="100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157212</xdr:rowOff>
    </xdr:from>
    <xdr:to>
      <xdr:col>50</xdr:col>
      <xdr:colOff>165100</xdr:colOff>
      <xdr:row>59</xdr:row>
      <xdr:rowOff>87362</xdr:rowOff>
    </xdr:to>
    <xdr:sp macro="" textlink="">
      <xdr:nvSpPr>
        <xdr:cNvPr id="369" name="楕円 368"/>
        <xdr:cNvSpPr/>
      </xdr:nvSpPr>
      <xdr:spPr>
        <a:xfrm>
          <a:off x="9588500" y="101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78489</xdr:rowOff>
    </xdr:from>
    <xdr:ext cx="534377" cy="259045"/>
    <xdr:sp macro="" textlink="">
      <xdr:nvSpPr>
        <xdr:cNvPr id="370" name="テキスト ボックス 369"/>
        <xdr:cNvSpPr txBox="1"/>
      </xdr:nvSpPr>
      <xdr:spPr>
        <a:xfrm>
          <a:off x="9372111" y="1019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163040</xdr:rowOff>
    </xdr:from>
    <xdr:to>
      <xdr:col>46</xdr:col>
      <xdr:colOff>38100</xdr:colOff>
      <xdr:row>59</xdr:row>
      <xdr:rowOff>93190</xdr:rowOff>
    </xdr:to>
    <xdr:sp macro="" textlink="">
      <xdr:nvSpPr>
        <xdr:cNvPr id="371" name="楕円 370"/>
        <xdr:cNvSpPr/>
      </xdr:nvSpPr>
      <xdr:spPr>
        <a:xfrm>
          <a:off x="8699500" y="1010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84317</xdr:rowOff>
    </xdr:from>
    <xdr:ext cx="534377" cy="259045"/>
    <xdr:sp macro="" textlink="">
      <xdr:nvSpPr>
        <xdr:cNvPr id="372" name="テキスト ボックス 371"/>
        <xdr:cNvSpPr txBox="1"/>
      </xdr:nvSpPr>
      <xdr:spPr>
        <a:xfrm>
          <a:off x="8483111" y="1019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157342</xdr:rowOff>
    </xdr:from>
    <xdr:to>
      <xdr:col>41</xdr:col>
      <xdr:colOff>101600</xdr:colOff>
      <xdr:row>59</xdr:row>
      <xdr:rowOff>87492</xdr:rowOff>
    </xdr:to>
    <xdr:sp macro="" textlink="">
      <xdr:nvSpPr>
        <xdr:cNvPr id="373" name="楕円 372"/>
        <xdr:cNvSpPr/>
      </xdr:nvSpPr>
      <xdr:spPr>
        <a:xfrm>
          <a:off x="7810500" y="1010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78619</xdr:rowOff>
    </xdr:from>
    <xdr:ext cx="534377" cy="259045"/>
    <xdr:sp macro="" textlink="">
      <xdr:nvSpPr>
        <xdr:cNvPr id="374" name="テキスト ボックス 373"/>
        <xdr:cNvSpPr txBox="1"/>
      </xdr:nvSpPr>
      <xdr:spPr>
        <a:xfrm>
          <a:off x="7594111" y="101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161896</xdr:rowOff>
    </xdr:from>
    <xdr:to>
      <xdr:col>36</xdr:col>
      <xdr:colOff>165100</xdr:colOff>
      <xdr:row>59</xdr:row>
      <xdr:rowOff>92046</xdr:rowOff>
    </xdr:to>
    <xdr:sp macro="" textlink="">
      <xdr:nvSpPr>
        <xdr:cNvPr id="375" name="楕円 374"/>
        <xdr:cNvSpPr/>
      </xdr:nvSpPr>
      <xdr:spPr>
        <a:xfrm>
          <a:off x="6921500" y="1010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83173</xdr:rowOff>
    </xdr:from>
    <xdr:ext cx="534377" cy="259045"/>
    <xdr:sp macro="" textlink="">
      <xdr:nvSpPr>
        <xdr:cNvPr id="376" name="テキスト ボックス 375"/>
        <xdr:cNvSpPr txBox="1"/>
      </xdr:nvSpPr>
      <xdr:spPr>
        <a:xfrm>
          <a:off x="6705111" y="1019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22721</xdr:rowOff>
    </xdr:from>
    <xdr:to>
      <xdr:col>55</xdr:col>
      <xdr:colOff>0</xdr:colOff>
      <xdr:row>78</xdr:row>
      <xdr:rowOff>58122</xdr:rowOff>
    </xdr:to>
    <xdr:cxnSp macro="">
      <xdr:nvCxnSpPr>
        <xdr:cNvPr id="403" name="直線コネクタ 402"/>
        <xdr:cNvCxnSpPr/>
      </xdr:nvCxnSpPr>
      <xdr:spPr>
        <a:xfrm flipV="1">
          <a:off x="9639300" y="13395821"/>
          <a:ext cx="838200" cy="3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148961</xdr:rowOff>
    </xdr:from>
    <xdr:ext cx="534377" cy="259045"/>
    <xdr:sp macro="" textlink="">
      <xdr:nvSpPr>
        <xdr:cNvPr id="404" name="商工費平均値テキスト"/>
        <xdr:cNvSpPr txBox="1"/>
      </xdr:nvSpPr>
      <xdr:spPr>
        <a:xfrm>
          <a:off x="10528300" y="1300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58122</xdr:rowOff>
    </xdr:from>
    <xdr:to>
      <xdr:col>50</xdr:col>
      <xdr:colOff>114300</xdr:colOff>
      <xdr:row>78</xdr:row>
      <xdr:rowOff>88086</xdr:rowOff>
    </xdr:to>
    <xdr:cxnSp macro="">
      <xdr:nvCxnSpPr>
        <xdr:cNvPr id="406" name="直線コネクタ 405"/>
        <xdr:cNvCxnSpPr/>
      </xdr:nvCxnSpPr>
      <xdr:spPr>
        <a:xfrm flipV="1">
          <a:off x="8750300" y="13431222"/>
          <a:ext cx="889000" cy="2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139133</xdr:rowOff>
    </xdr:from>
    <xdr:to>
      <xdr:col>50</xdr:col>
      <xdr:colOff>165100</xdr:colOff>
      <xdr:row>77</xdr:row>
      <xdr:rowOff>69283</xdr:rowOff>
    </xdr:to>
    <xdr:sp macro="" textlink="">
      <xdr:nvSpPr>
        <xdr:cNvPr id="407" name="フローチャート: 判断 406"/>
        <xdr:cNvSpPr/>
      </xdr:nvSpPr>
      <xdr:spPr>
        <a:xfrm>
          <a:off x="9588500" y="131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85810</xdr:rowOff>
    </xdr:from>
    <xdr:ext cx="534377" cy="259045"/>
    <xdr:sp macro="" textlink="">
      <xdr:nvSpPr>
        <xdr:cNvPr id="408" name="テキスト ボックス 407"/>
        <xdr:cNvSpPr txBox="1"/>
      </xdr:nvSpPr>
      <xdr:spPr>
        <a:xfrm>
          <a:off x="9372111" y="129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88086</xdr:rowOff>
    </xdr:from>
    <xdr:to>
      <xdr:col>45</xdr:col>
      <xdr:colOff>177800</xdr:colOff>
      <xdr:row>78</xdr:row>
      <xdr:rowOff>90469</xdr:rowOff>
    </xdr:to>
    <xdr:cxnSp macro="">
      <xdr:nvCxnSpPr>
        <xdr:cNvPr id="409" name="直線コネクタ 408"/>
        <xdr:cNvCxnSpPr/>
      </xdr:nvCxnSpPr>
      <xdr:spPr>
        <a:xfrm flipV="1">
          <a:off x="7861300" y="13461186"/>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52822</xdr:rowOff>
    </xdr:from>
    <xdr:to>
      <xdr:col>46</xdr:col>
      <xdr:colOff>38100</xdr:colOff>
      <xdr:row>77</xdr:row>
      <xdr:rowOff>154422</xdr:rowOff>
    </xdr:to>
    <xdr:sp macro="" textlink="">
      <xdr:nvSpPr>
        <xdr:cNvPr id="410" name="フローチャート: 判断 409"/>
        <xdr:cNvSpPr/>
      </xdr:nvSpPr>
      <xdr:spPr>
        <a:xfrm>
          <a:off x="8699500" y="1325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170949</xdr:rowOff>
    </xdr:from>
    <xdr:ext cx="534377" cy="259045"/>
    <xdr:sp macro="" textlink="">
      <xdr:nvSpPr>
        <xdr:cNvPr id="411" name="テキスト ボックス 410"/>
        <xdr:cNvSpPr txBox="1"/>
      </xdr:nvSpPr>
      <xdr:spPr>
        <a:xfrm>
          <a:off x="8483111" y="1302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90469</xdr:rowOff>
    </xdr:from>
    <xdr:to>
      <xdr:col>41</xdr:col>
      <xdr:colOff>50800</xdr:colOff>
      <xdr:row>78</xdr:row>
      <xdr:rowOff>95900</xdr:rowOff>
    </xdr:to>
    <xdr:cxnSp macro="">
      <xdr:nvCxnSpPr>
        <xdr:cNvPr id="412" name="直線コネクタ 411"/>
        <xdr:cNvCxnSpPr/>
      </xdr:nvCxnSpPr>
      <xdr:spPr>
        <a:xfrm flipV="1">
          <a:off x="6972300" y="13463569"/>
          <a:ext cx="889000" cy="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37570</xdr:rowOff>
    </xdr:from>
    <xdr:to>
      <xdr:col>41</xdr:col>
      <xdr:colOff>101600</xdr:colOff>
      <xdr:row>77</xdr:row>
      <xdr:rowOff>139170</xdr:rowOff>
    </xdr:to>
    <xdr:sp macro="" textlink="">
      <xdr:nvSpPr>
        <xdr:cNvPr id="413" name="フローチャート: 判断 412"/>
        <xdr:cNvSpPr/>
      </xdr:nvSpPr>
      <xdr:spPr>
        <a:xfrm>
          <a:off x="7810500" y="132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155697</xdr:rowOff>
    </xdr:from>
    <xdr:ext cx="534377" cy="259045"/>
    <xdr:sp macro="" textlink="">
      <xdr:nvSpPr>
        <xdr:cNvPr id="414" name="テキスト ボックス 413"/>
        <xdr:cNvSpPr txBox="1"/>
      </xdr:nvSpPr>
      <xdr:spPr>
        <a:xfrm>
          <a:off x="7594111" y="1301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164278</xdr:rowOff>
    </xdr:from>
    <xdr:to>
      <xdr:col>36</xdr:col>
      <xdr:colOff>165100</xdr:colOff>
      <xdr:row>77</xdr:row>
      <xdr:rowOff>94428</xdr:rowOff>
    </xdr:to>
    <xdr:sp macro="" textlink="">
      <xdr:nvSpPr>
        <xdr:cNvPr id="415" name="フローチャート: 判断 414"/>
        <xdr:cNvSpPr/>
      </xdr:nvSpPr>
      <xdr:spPr>
        <a:xfrm>
          <a:off x="6921500" y="131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110955</xdr:rowOff>
    </xdr:from>
    <xdr:ext cx="534377" cy="259045"/>
    <xdr:sp macro="" textlink="">
      <xdr:nvSpPr>
        <xdr:cNvPr id="416" name="テキスト ボックス 415"/>
        <xdr:cNvSpPr txBox="1"/>
      </xdr:nvSpPr>
      <xdr:spPr>
        <a:xfrm>
          <a:off x="6705111" y="1296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143371</xdr:rowOff>
    </xdr:from>
    <xdr:to>
      <xdr:col>55</xdr:col>
      <xdr:colOff>50800</xdr:colOff>
      <xdr:row>78</xdr:row>
      <xdr:rowOff>73521</xdr:rowOff>
    </xdr:to>
    <xdr:sp macro="" textlink="">
      <xdr:nvSpPr>
        <xdr:cNvPr id="422" name="楕円 421"/>
        <xdr:cNvSpPr/>
      </xdr:nvSpPr>
      <xdr:spPr>
        <a:xfrm>
          <a:off x="10426700" y="1334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58298</xdr:rowOff>
    </xdr:from>
    <xdr:ext cx="534377" cy="259045"/>
    <xdr:sp macro="" textlink="">
      <xdr:nvSpPr>
        <xdr:cNvPr id="423" name="商工費該当値テキスト"/>
        <xdr:cNvSpPr txBox="1"/>
      </xdr:nvSpPr>
      <xdr:spPr>
        <a:xfrm>
          <a:off x="10528300" y="1325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7322</xdr:rowOff>
    </xdr:from>
    <xdr:to>
      <xdr:col>50</xdr:col>
      <xdr:colOff>165100</xdr:colOff>
      <xdr:row>78</xdr:row>
      <xdr:rowOff>108922</xdr:rowOff>
    </xdr:to>
    <xdr:sp macro="" textlink="">
      <xdr:nvSpPr>
        <xdr:cNvPr id="424" name="楕円 423"/>
        <xdr:cNvSpPr/>
      </xdr:nvSpPr>
      <xdr:spPr>
        <a:xfrm>
          <a:off x="9588500" y="133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100049</xdr:rowOff>
    </xdr:from>
    <xdr:ext cx="534377" cy="259045"/>
    <xdr:sp macro="" textlink="">
      <xdr:nvSpPr>
        <xdr:cNvPr id="425" name="テキスト ボックス 424"/>
        <xdr:cNvSpPr txBox="1"/>
      </xdr:nvSpPr>
      <xdr:spPr>
        <a:xfrm>
          <a:off x="9372111" y="1347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37286</xdr:rowOff>
    </xdr:from>
    <xdr:to>
      <xdr:col>46</xdr:col>
      <xdr:colOff>38100</xdr:colOff>
      <xdr:row>78</xdr:row>
      <xdr:rowOff>138886</xdr:rowOff>
    </xdr:to>
    <xdr:sp macro="" textlink="">
      <xdr:nvSpPr>
        <xdr:cNvPr id="426" name="楕円 425"/>
        <xdr:cNvSpPr/>
      </xdr:nvSpPr>
      <xdr:spPr>
        <a:xfrm>
          <a:off x="8699500" y="1341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130013</xdr:rowOff>
    </xdr:from>
    <xdr:ext cx="534377" cy="259045"/>
    <xdr:sp macro="" textlink="">
      <xdr:nvSpPr>
        <xdr:cNvPr id="427" name="テキスト ボックス 426"/>
        <xdr:cNvSpPr txBox="1"/>
      </xdr:nvSpPr>
      <xdr:spPr>
        <a:xfrm>
          <a:off x="8483111" y="135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39669</xdr:rowOff>
    </xdr:from>
    <xdr:to>
      <xdr:col>41</xdr:col>
      <xdr:colOff>101600</xdr:colOff>
      <xdr:row>78</xdr:row>
      <xdr:rowOff>141269</xdr:rowOff>
    </xdr:to>
    <xdr:sp macro="" textlink="">
      <xdr:nvSpPr>
        <xdr:cNvPr id="428" name="楕円 427"/>
        <xdr:cNvSpPr/>
      </xdr:nvSpPr>
      <xdr:spPr>
        <a:xfrm>
          <a:off x="7810500" y="134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132396</xdr:rowOff>
    </xdr:from>
    <xdr:ext cx="534377" cy="259045"/>
    <xdr:sp macro="" textlink="">
      <xdr:nvSpPr>
        <xdr:cNvPr id="429" name="テキスト ボックス 428"/>
        <xdr:cNvSpPr txBox="1"/>
      </xdr:nvSpPr>
      <xdr:spPr>
        <a:xfrm>
          <a:off x="7594111" y="1350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45100</xdr:rowOff>
    </xdr:from>
    <xdr:to>
      <xdr:col>36</xdr:col>
      <xdr:colOff>165100</xdr:colOff>
      <xdr:row>78</xdr:row>
      <xdr:rowOff>146700</xdr:rowOff>
    </xdr:to>
    <xdr:sp macro="" textlink="">
      <xdr:nvSpPr>
        <xdr:cNvPr id="430" name="楕円 429"/>
        <xdr:cNvSpPr/>
      </xdr:nvSpPr>
      <xdr:spPr>
        <a:xfrm>
          <a:off x="6921500" y="134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137827</xdr:rowOff>
    </xdr:from>
    <xdr:ext cx="469744" cy="259045"/>
    <xdr:sp macro="" textlink="">
      <xdr:nvSpPr>
        <xdr:cNvPr id="431" name="テキスト ボックス 430"/>
        <xdr:cNvSpPr txBox="1"/>
      </xdr:nvSpPr>
      <xdr:spPr>
        <a:xfrm>
          <a:off x="6737428" y="135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103556</xdr:rowOff>
    </xdr:from>
    <xdr:to>
      <xdr:col>55</xdr:col>
      <xdr:colOff>0</xdr:colOff>
      <xdr:row>98</xdr:row>
      <xdr:rowOff>107655</xdr:rowOff>
    </xdr:to>
    <xdr:cxnSp macro="">
      <xdr:nvCxnSpPr>
        <xdr:cNvPr id="460" name="直線コネクタ 459"/>
        <xdr:cNvCxnSpPr/>
      </xdr:nvCxnSpPr>
      <xdr:spPr>
        <a:xfrm flipV="1">
          <a:off x="9639300" y="16905656"/>
          <a:ext cx="8382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93756</xdr:rowOff>
    </xdr:from>
    <xdr:ext cx="599010" cy="259045"/>
    <xdr:sp macro="" textlink="">
      <xdr:nvSpPr>
        <xdr:cNvPr id="461" name="土木費平均値テキスト"/>
        <xdr:cNvSpPr txBox="1"/>
      </xdr:nvSpPr>
      <xdr:spPr>
        <a:xfrm>
          <a:off x="10528300" y="16552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95064</xdr:rowOff>
    </xdr:from>
    <xdr:to>
      <xdr:col>50</xdr:col>
      <xdr:colOff>114300</xdr:colOff>
      <xdr:row>98</xdr:row>
      <xdr:rowOff>107655</xdr:rowOff>
    </xdr:to>
    <xdr:cxnSp macro="">
      <xdr:nvCxnSpPr>
        <xdr:cNvPr id="463" name="直線コネクタ 462"/>
        <xdr:cNvCxnSpPr/>
      </xdr:nvCxnSpPr>
      <xdr:spPr>
        <a:xfrm>
          <a:off x="8750300" y="16897164"/>
          <a:ext cx="889000" cy="1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69977</xdr:rowOff>
    </xdr:from>
    <xdr:to>
      <xdr:col>50</xdr:col>
      <xdr:colOff>165100</xdr:colOff>
      <xdr:row>98</xdr:row>
      <xdr:rowOff>127</xdr:rowOff>
    </xdr:to>
    <xdr:sp macro="" textlink="">
      <xdr:nvSpPr>
        <xdr:cNvPr id="464" name="フローチャート: 判断 463"/>
        <xdr:cNvSpPr/>
      </xdr:nvSpPr>
      <xdr:spPr>
        <a:xfrm>
          <a:off x="9588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16654</xdr:rowOff>
    </xdr:from>
    <xdr:ext cx="599010" cy="259045"/>
    <xdr:sp macro="" textlink="">
      <xdr:nvSpPr>
        <xdr:cNvPr id="465" name="テキスト ボックス 464"/>
        <xdr:cNvSpPr txBox="1"/>
      </xdr:nvSpPr>
      <xdr:spPr>
        <a:xfrm>
          <a:off x="9339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61959</xdr:rowOff>
    </xdr:from>
    <xdr:to>
      <xdr:col>45</xdr:col>
      <xdr:colOff>177800</xdr:colOff>
      <xdr:row>98</xdr:row>
      <xdr:rowOff>95064</xdr:rowOff>
    </xdr:to>
    <xdr:cxnSp macro="">
      <xdr:nvCxnSpPr>
        <xdr:cNvPr id="466" name="直線コネクタ 465"/>
        <xdr:cNvCxnSpPr/>
      </xdr:nvCxnSpPr>
      <xdr:spPr>
        <a:xfrm>
          <a:off x="7861300" y="16864059"/>
          <a:ext cx="889000" cy="3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106331</xdr:rowOff>
    </xdr:from>
    <xdr:to>
      <xdr:col>46</xdr:col>
      <xdr:colOff>38100</xdr:colOff>
      <xdr:row>98</xdr:row>
      <xdr:rowOff>36481</xdr:rowOff>
    </xdr:to>
    <xdr:sp macro="" textlink="">
      <xdr:nvSpPr>
        <xdr:cNvPr id="467" name="フローチャート: 判断 466"/>
        <xdr:cNvSpPr/>
      </xdr:nvSpPr>
      <xdr:spPr>
        <a:xfrm>
          <a:off x="8699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53008</xdr:rowOff>
    </xdr:from>
    <xdr:ext cx="599010" cy="259045"/>
    <xdr:sp macro="" textlink="">
      <xdr:nvSpPr>
        <xdr:cNvPr id="468" name="テキスト ボックス 467"/>
        <xdr:cNvSpPr txBox="1"/>
      </xdr:nvSpPr>
      <xdr:spPr>
        <a:xfrm>
          <a:off x="8450795" y="165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126802</xdr:rowOff>
    </xdr:from>
    <xdr:to>
      <xdr:col>41</xdr:col>
      <xdr:colOff>50800</xdr:colOff>
      <xdr:row>98</xdr:row>
      <xdr:rowOff>61959</xdr:rowOff>
    </xdr:to>
    <xdr:cxnSp macro="">
      <xdr:nvCxnSpPr>
        <xdr:cNvPr id="469" name="直線コネクタ 468"/>
        <xdr:cNvCxnSpPr/>
      </xdr:nvCxnSpPr>
      <xdr:spPr>
        <a:xfrm>
          <a:off x="6972300" y="16757452"/>
          <a:ext cx="889000" cy="10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94721</xdr:rowOff>
    </xdr:from>
    <xdr:to>
      <xdr:col>41</xdr:col>
      <xdr:colOff>101600</xdr:colOff>
      <xdr:row>98</xdr:row>
      <xdr:rowOff>24871</xdr:rowOff>
    </xdr:to>
    <xdr:sp macro="" textlink="">
      <xdr:nvSpPr>
        <xdr:cNvPr id="470" name="フローチャート: 判断 469"/>
        <xdr:cNvSpPr/>
      </xdr:nvSpPr>
      <xdr:spPr>
        <a:xfrm>
          <a:off x="7810500" y="1672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41398</xdr:rowOff>
    </xdr:from>
    <xdr:ext cx="599010" cy="259045"/>
    <xdr:sp macro="" textlink="">
      <xdr:nvSpPr>
        <xdr:cNvPr id="471" name="テキスト ボックス 470"/>
        <xdr:cNvSpPr txBox="1"/>
      </xdr:nvSpPr>
      <xdr:spPr>
        <a:xfrm>
          <a:off x="7561795" y="1650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49981</xdr:rowOff>
    </xdr:from>
    <xdr:to>
      <xdr:col>36</xdr:col>
      <xdr:colOff>165100</xdr:colOff>
      <xdr:row>97</xdr:row>
      <xdr:rowOff>151581</xdr:rowOff>
    </xdr:to>
    <xdr:sp macro="" textlink="">
      <xdr:nvSpPr>
        <xdr:cNvPr id="472" name="フローチャート: 判断 471"/>
        <xdr:cNvSpPr/>
      </xdr:nvSpPr>
      <xdr:spPr>
        <a:xfrm>
          <a:off x="6921500" y="166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168108</xdr:rowOff>
    </xdr:from>
    <xdr:ext cx="599010" cy="259045"/>
    <xdr:sp macro="" textlink="">
      <xdr:nvSpPr>
        <xdr:cNvPr id="473" name="テキスト ボックス 472"/>
        <xdr:cNvSpPr txBox="1"/>
      </xdr:nvSpPr>
      <xdr:spPr>
        <a:xfrm>
          <a:off x="6672795" y="1645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52756</xdr:rowOff>
    </xdr:from>
    <xdr:to>
      <xdr:col>55</xdr:col>
      <xdr:colOff>50800</xdr:colOff>
      <xdr:row>98</xdr:row>
      <xdr:rowOff>154356</xdr:rowOff>
    </xdr:to>
    <xdr:sp macro="" textlink="">
      <xdr:nvSpPr>
        <xdr:cNvPr id="479" name="楕円 478"/>
        <xdr:cNvSpPr/>
      </xdr:nvSpPr>
      <xdr:spPr>
        <a:xfrm>
          <a:off x="10426700" y="1685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139133</xdr:rowOff>
    </xdr:from>
    <xdr:ext cx="534377" cy="259045"/>
    <xdr:sp macro="" textlink="">
      <xdr:nvSpPr>
        <xdr:cNvPr id="480" name="土木費該当値テキスト"/>
        <xdr:cNvSpPr txBox="1"/>
      </xdr:nvSpPr>
      <xdr:spPr>
        <a:xfrm>
          <a:off x="10528300" y="1676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56855</xdr:rowOff>
    </xdr:from>
    <xdr:to>
      <xdr:col>50</xdr:col>
      <xdr:colOff>165100</xdr:colOff>
      <xdr:row>98</xdr:row>
      <xdr:rowOff>158455</xdr:rowOff>
    </xdr:to>
    <xdr:sp macro="" textlink="">
      <xdr:nvSpPr>
        <xdr:cNvPr id="481" name="楕円 480"/>
        <xdr:cNvSpPr/>
      </xdr:nvSpPr>
      <xdr:spPr>
        <a:xfrm>
          <a:off x="9588500" y="1685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149582</xdr:rowOff>
    </xdr:from>
    <xdr:ext cx="534377" cy="259045"/>
    <xdr:sp macro="" textlink="">
      <xdr:nvSpPr>
        <xdr:cNvPr id="482" name="テキスト ボックス 481"/>
        <xdr:cNvSpPr txBox="1"/>
      </xdr:nvSpPr>
      <xdr:spPr>
        <a:xfrm>
          <a:off x="9372111" y="169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44264</xdr:rowOff>
    </xdr:from>
    <xdr:to>
      <xdr:col>46</xdr:col>
      <xdr:colOff>38100</xdr:colOff>
      <xdr:row>98</xdr:row>
      <xdr:rowOff>145864</xdr:rowOff>
    </xdr:to>
    <xdr:sp macro="" textlink="">
      <xdr:nvSpPr>
        <xdr:cNvPr id="483" name="楕円 482"/>
        <xdr:cNvSpPr/>
      </xdr:nvSpPr>
      <xdr:spPr>
        <a:xfrm>
          <a:off x="8699500" y="1684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136991</xdr:rowOff>
    </xdr:from>
    <xdr:ext cx="534377" cy="259045"/>
    <xdr:sp macro="" textlink="">
      <xdr:nvSpPr>
        <xdr:cNvPr id="484" name="テキスト ボックス 483"/>
        <xdr:cNvSpPr txBox="1"/>
      </xdr:nvSpPr>
      <xdr:spPr>
        <a:xfrm>
          <a:off x="8483111" y="1693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11159</xdr:rowOff>
    </xdr:from>
    <xdr:to>
      <xdr:col>41</xdr:col>
      <xdr:colOff>101600</xdr:colOff>
      <xdr:row>98</xdr:row>
      <xdr:rowOff>112759</xdr:rowOff>
    </xdr:to>
    <xdr:sp macro="" textlink="">
      <xdr:nvSpPr>
        <xdr:cNvPr id="485" name="楕円 484"/>
        <xdr:cNvSpPr/>
      </xdr:nvSpPr>
      <xdr:spPr>
        <a:xfrm>
          <a:off x="7810500" y="1681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103886</xdr:rowOff>
    </xdr:from>
    <xdr:ext cx="534377" cy="259045"/>
    <xdr:sp macro="" textlink="">
      <xdr:nvSpPr>
        <xdr:cNvPr id="486" name="テキスト ボックス 485"/>
        <xdr:cNvSpPr txBox="1"/>
      </xdr:nvSpPr>
      <xdr:spPr>
        <a:xfrm>
          <a:off x="7594111" y="1690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76002</xdr:rowOff>
    </xdr:from>
    <xdr:to>
      <xdr:col>36</xdr:col>
      <xdr:colOff>165100</xdr:colOff>
      <xdr:row>98</xdr:row>
      <xdr:rowOff>6152</xdr:rowOff>
    </xdr:to>
    <xdr:sp macro="" textlink="">
      <xdr:nvSpPr>
        <xdr:cNvPr id="487" name="楕円 486"/>
        <xdr:cNvSpPr/>
      </xdr:nvSpPr>
      <xdr:spPr>
        <a:xfrm>
          <a:off x="6921500" y="1670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168729</xdr:rowOff>
    </xdr:from>
    <xdr:ext cx="599010" cy="259045"/>
    <xdr:sp macro="" textlink="">
      <xdr:nvSpPr>
        <xdr:cNvPr id="488" name="テキスト ボックス 487"/>
        <xdr:cNvSpPr txBox="1"/>
      </xdr:nvSpPr>
      <xdr:spPr>
        <a:xfrm>
          <a:off x="6672795" y="1679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167540</xdr:rowOff>
    </xdr:from>
    <xdr:to>
      <xdr:col>85</xdr:col>
      <xdr:colOff>127000</xdr:colOff>
      <xdr:row>38</xdr:row>
      <xdr:rowOff>39031</xdr:rowOff>
    </xdr:to>
    <xdr:cxnSp macro="">
      <xdr:nvCxnSpPr>
        <xdr:cNvPr id="519" name="直線コネクタ 518"/>
        <xdr:cNvCxnSpPr/>
      </xdr:nvCxnSpPr>
      <xdr:spPr>
        <a:xfrm>
          <a:off x="15481300" y="6511190"/>
          <a:ext cx="838200" cy="4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162062</xdr:rowOff>
    </xdr:from>
    <xdr:ext cx="534377" cy="259045"/>
    <xdr:sp macro="" textlink="">
      <xdr:nvSpPr>
        <xdr:cNvPr id="520" name="消防費平均値テキスト"/>
        <xdr:cNvSpPr txBox="1"/>
      </xdr:nvSpPr>
      <xdr:spPr>
        <a:xfrm>
          <a:off x="16370300" y="6505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167540</xdr:rowOff>
    </xdr:from>
    <xdr:to>
      <xdr:col>81</xdr:col>
      <xdr:colOff>50800</xdr:colOff>
      <xdr:row>38</xdr:row>
      <xdr:rowOff>31520</xdr:rowOff>
    </xdr:to>
    <xdr:cxnSp macro="">
      <xdr:nvCxnSpPr>
        <xdr:cNvPr id="522" name="直線コネクタ 521"/>
        <xdr:cNvCxnSpPr/>
      </xdr:nvCxnSpPr>
      <xdr:spPr>
        <a:xfrm flipV="1">
          <a:off x="14592300" y="6511190"/>
          <a:ext cx="889000" cy="3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22551</xdr:rowOff>
    </xdr:from>
    <xdr:to>
      <xdr:col>81</xdr:col>
      <xdr:colOff>101600</xdr:colOff>
      <xdr:row>38</xdr:row>
      <xdr:rowOff>124151</xdr:rowOff>
    </xdr:to>
    <xdr:sp macro="" textlink="">
      <xdr:nvSpPr>
        <xdr:cNvPr id="523" name="フローチャート: 判断 522"/>
        <xdr:cNvSpPr/>
      </xdr:nvSpPr>
      <xdr:spPr>
        <a:xfrm>
          <a:off x="15430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115278</xdr:rowOff>
    </xdr:from>
    <xdr:ext cx="534377" cy="259045"/>
    <xdr:sp macro="" textlink="">
      <xdr:nvSpPr>
        <xdr:cNvPr id="524" name="テキスト ボックス 523"/>
        <xdr:cNvSpPr txBox="1"/>
      </xdr:nvSpPr>
      <xdr:spPr>
        <a:xfrm>
          <a:off x="15214111" y="663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31520</xdr:rowOff>
    </xdr:from>
    <xdr:to>
      <xdr:col>76</xdr:col>
      <xdr:colOff>114300</xdr:colOff>
      <xdr:row>38</xdr:row>
      <xdr:rowOff>140102</xdr:rowOff>
    </xdr:to>
    <xdr:cxnSp macro="">
      <xdr:nvCxnSpPr>
        <xdr:cNvPr id="525" name="直線コネクタ 524"/>
        <xdr:cNvCxnSpPr/>
      </xdr:nvCxnSpPr>
      <xdr:spPr>
        <a:xfrm flipV="1">
          <a:off x="13703300" y="6546620"/>
          <a:ext cx="889000" cy="10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164136</xdr:rowOff>
    </xdr:from>
    <xdr:to>
      <xdr:col>76</xdr:col>
      <xdr:colOff>165100</xdr:colOff>
      <xdr:row>38</xdr:row>
      <xdr:rowOff>94286</xdr:rowOff>
    </xdr:to>
    <xdr:sp macro="" textlink="">
      <xdr:nvSpPr>
        <xdr:cNvPr id="526" name="フローチャート: 判断 525"/>
        <xdr:cNvSpPr/>
      </xdr:nvSpPr>
      <xdr:spPr>
        <a:xfrm>
          <a:off x="14541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85413</xdr:rowOff>
    </xdr:from>
    <xdr:ext cx="534377" cy="259045"/>
    <xdr:sp macro="" textlink="">
      <xdr:nvSpPr>
        <xdr:cNvPr id="527" name="テキスト ボックス 526"/>
        <xdr:cNvSpPr txBox="1"/>
      </xdr:nvSpPr>
      <xdr:spPr>
        <a:xfrm>
          <a:off x="14325111" y="66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140102</xdr:rowOff>
    </xdr:from>
    <xdr:to>
      <xdr:col>71</xdr:col>
      <xdr:colOff>177800</xdr:colOff>
      <xdr:row>38</xdr:row>
      <xdr:rowOff>154405</xdr:rowOff>
    </xdr:to>
    <xdr:cxnSp macro="">
      <xdr:nvCxnSpPr>
        <xdr:cNvPr id="528" name="直線コネクタ 527"/>
        <xdr:cNvCxnSpPr/>
      </xdr:nvCxnSpPr>
      <xdr:spPr>
        <a:xfrm flipV="1">
          <a:off x="12814300" y="6655202"/>
          <a:ext cx="8890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40747</xdr:rowOff>
    </xdr:from>
    <xdr:to>
      <xdr:col>72</xdr:col>
      <xdr:colOff>38100</xdr:colOff>
      <xdr:row>38</xdr:row>
      <xdr:rowOff>142347</xdr:rowOff>
    </xdr:to>
    <xdr:sp macro="" textlink="">
      <xdr:nvSpPr>
        <xdr:cNvPr id="529" name="フローチャート: 判断 528"/>
        <xdr:cNvSpPr/>
      </xdr:nvSpPr>
      <xdr:spPr>
        <a:xfrm>
          <a:off x="13652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158874</xdr:rowOff>
    </xdr:from>
    <xdr:ext cx="534377" cy="259045"/>
    <xdr:sp macro="" textlink="">
      <xdr:nvSpPr>
        <xdr:cNvPr id="530" name="テキスト ボックス 529"/>
        <xdr:cNvSpPr txBox="1"/>
      </xdr:nvSpPr>
      <xdr:spPr>
        <a:xfrm>
          <a:off x="13436111" y="633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77153</xdr:rowOff>
    </xdr:from>
    <xdr:to>
      <xdr:col>67</xdr:col>
      <xdr:colOff>101600</xdr:colOff>
      <xdr:row>39</xdr:row>
      <xdr:rowOff>7303</xdr:rowOff>
    </xdr:to>
    <xdr:sp macro="" textlink="">
      <xdr:nvSpPr>
        <xdr:cNvPr id="531" name="フローチャート: 判断 530"/>
        <xdr:cNvSpPr/>
      </xdr:nvSpPr>
      <xdr:spPr>
        <a:xfrm>
          <a:off x="12763500" y="659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23830</xdr:rowOff>
    </xdr:from>
    <xdr:ext cx="534377" cy="259045"/>
    <xdr:sp macro="" textlink="">
      <xdr:nvSpPr>
        <xdr:cNvPr id="532" name="テキスト ボックス 531"/>
        <xdr:cNvSpPr txBox="1"/>
      </xdr:nvSpPr>
      <xdr:spPr>
        <a:xfrm>
          <a:off x="12547111" y="636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159681</xdr:rowOff>
    </xdr:from>
    <xdr:to>
      <xdr:col>85</xdr:col>
      <xdr:colOff>177800</xdr:colOff>
      <xdr:row>38</xdr:row>
      <xdr:rowOff>89831</xdr:rowOff>
    </xdr:to>
    <xdr:sp macro="" textlink="">
      <xdr:nvSpPr>
        <xdr:cNvPr id="538" name="楕円 537"/>
        <xdr:cNvSpPr/>
      </xdr:nvSpPr>
      <xdr:spPr>
        <a:xfrm>
          <a:off x="16268700" y="650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11108</xdr:rowOff>
    </xdr:from>
    <xdr:ext cx="534377" cy="259045"/>
    <xdr:sp macro="" textlink="">
      <xdr:nvSpPr>
        <xdr:cNvPr id="539" name="消防費該当値テキスト"/>
        <xdr:cNvSpPr txBox="1"/>
      </xdr:nvSpPr>
      <xdr:spPr>
        <a:xfrm>
          <a:off x="16370300" y="635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116740</xdr:rowOff>
    </xdr:from>
    <xdr:to>
      <xdr:col>81</xdr:col>
      <xdr:colOff>101600</xdr:colOff>
      <xdr:row>38</xdr:row>
      <xdr:rowOff>46890</xdr:rowOff>
    </xdr:to>
    <xdr:sp macro="" textlink="">
      <xdr:nvSpPr>
        <xdr:cNvPr id="540" name="楕円 539"/>
        <xdr:cNvSpPr/>
      </xdr:nvSpPr>
      <xdr:spPr>
        <a:xfrm>
          <a:off x="15430500" y="64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63417</xdr:rowOff>
    </xdr:from>
    <xdr:ext cx="534377" cy="259045"/>
    <xdr:sp macro="" textlink="">
      <xdr:nvSpPr>
        <xdr:cNvPr id="541" name="テキスト ボックス 540"/>
        <xdr:cNvSpPr txBox="1"/>
      </xdr:nvSpPr>
      <xdr:spPr>
        <a:xfrm>
          <a:off x="15214111" y="623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152170</xdr:rowOff>
    </xdr:from>
    <xdr:to>
      <xdr:col>76</xdr:col>
      <xdr:colOff>165100</xdr:colOff>
      <xdr:row>38</xdr:row>
      <xdr:rowOff>82320</xdr:rowOff>
    </xdr:to>
    <xdr:sp macro="" textlink="">
      <xdr:nvSpPr>
        <xdr:cNvPr id="542" name="楕円 541"/>
        <xdr:cNvSpPr/>
      </xdr:nvSpPr>
      <xdr:spPr>
        <a:xfrm>
          <a:off x="14541500" y="64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98847</xdr:rowOff>
    </xdr:from>
    <xdr:ext cx="534377" cy="259045"/>
    <xdr:sp macro="" textlink="">
      <xdr:nvSpPr>
        <xdr:cNvPr id="543" name="テキスト ボックス 542"/>
        <xdr:cNvSpPr txBox="1"/>
      </xdr:nvSpPr>
      <xdr:spPr>
        <a:xfrm>
          <a:off x="14325111" y="62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89302</xdr:rowOff>
    </xdr:from>
    <xdr:to>
      <xdr:col>72</xdr:col>
      <xdr:colOff>38100</xdr:colOff>
      <xdr:row>39</xdr:row>
      <xdr:rowOff>19452</xdr:rowOff>
    </xdr:to>
    <xdr:sp macro="" textlink="">
      <xdr:nvSpPr>
        <xdr:cNvPr id="544" name="楕円 543"/>
        <xdr:cNvSpPr/>
      </xdr:nvSpPr>
      <xdr:spPr>
        <a:xfrm>
          <a:off x="13652500" y="660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10579</xdr:rowOff>
    </xdr:from>
    <xdr:ext cx="534377" cy="259045"/>
    <xdr:sp macro="" textlink="">
      <xdr:nvSpPr>
        <xdr:cNvPr id="545" name="テキスト ボックス 544"/>
        <xdr:cNvSpPr txBox="1"/>
      </xdr:nvSpPr>
      <xdr:spPr>
        <a:xfrm>
          <a:off x="13436111" y="669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103605</xdr:rowOff>
    </xdr:from>
    <xdr:to>
      <xdr:col>67</xdr:col>
      <xdr:colOff>101600</xdr:colOff>
      <xdr:row>39</xdr:row>
      <xdr:rowOff>33755</xdr:rowOff>
    </xdr:to>
    <xdr:sp macro="" textlink="">
      <xdr:nvSpPr>
        <xdr:cNvPr id="546" name="楕円 545"/>
        <xdr:cNvSpPr/>
      </xdr:nvSpPr>
      <xdr:spPr>
        <a:xfrm>
          <a:off x="12763500" y="661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24882</xdr:rowOff>
    </xdr:from>
    <xdr:ext cx="534377" cy="259045"/>
    <xdr:sp macro="" textlink="">
      <xdr:nvSpPr>
        <xdr:cNvPr id="547" name="テキスト ボックス 546"/>
        <xdr:cNvSpPr txBox="1"/>
      </xdr:nvSpPr>
      <xdr:spPr>
        <a:xfrm>
          <a:off x="12547111" y="671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43224</xdr:rowOff>
    </xdr:from>
    <xdr:to>
      <xdr:col>85</xdr:col>
      <xdr:colOff>127000</xdr:colOff>
      <xdr:row>58</xdr:row>
      <xdr:rowOff>2338</xdr:rowOff>
    </xdr:to>
    <xdr:cxnSp macro="">
      <xdr:nvCxnSpPr>
        <xdr:cNvPr id="578" name="直線コネクタ 577"/>
        <xdr:cNvCxnSpPr/>
      </xdr:nvCxnSpPr>
      <xdr:spPr>
        <a:xfrm>
          <a:off x="15481300" y="9815874"/>
          <a:ext cx="838200" cy="1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41995</xdr:rowOff>
    </xdr:from>
    <xdr:ext cx="599010" cy="259045"/>
    <xdr:sp macro="" textlink="">
      <xdr:nvSpPr>
        <xdr:cNvPr id="579" name="教育費平均値テキスト"/>
        <xdr:cNvSpPr txBox="1"/>
      </xdr:nvSpPr>
      <xdr:spPr>
        <a:xfrm>
          <a:off x="16370300" y="9643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43224</xdr:rowOff>
    </xdr:from>
    <xdr:to>
      <xdr:col>81</xdr:col>
      <xdr:colOff>50800</xdr:colOff>
      <xdr:row>57</xdr:row>
      <xdr:rowOff>152400</xdr:rowOff>
    </xdr:to>
    <xdr:cxnSp macro="">
      <xdr:nvCxnSpPr>
        <xdr:cNvPr id="581" name="直線コネクタ 580"/>
        <xdr:cNvCxnSpPr/>
      </xdr:nvCxnSpPr>
      <xdr:spPr>
        <a:xfrm flipV="1">
          <a:off x="14592300" y="9815874"/>
          <a:ext cx="889000" cy="10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24643</xdr:rowOff>
    </xdr:from>
    <xdr:to>
      <xdr:col>81</xdr:col>
      <xdr:colOff>101600</xdr:colOff>
      <xdr:row>57</xdr:row>
      <xdr:rowOff>126243</xdr:rowOff>
    </xdr:to>
    <xdr:sp macro="" textlink="">
      <xdr:nvSpPr>
        <xdr:cNvPr id="582" name="フローチャート: 判断 581"/>
        <xdr:cNvSpPr/>
      </xdr:nvSpPr>
      <xdr:spPr>
        <a:xfrm>
          <a:off x="154305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117370</xdr:rowOff>
    </xdr:from>
    <xdr:ext cx="599010" cy="259045"/>
    <xdr:sp macro="" textlink="">
      <xdr:nvSpPr>
        <xdr:cNvPr id="583" name="テキスト ボックス 582"/>
        <xdr:cNvSpPr txBox="1"/>
      </xdr:nvSpPr>
      <xdr:spPr>
        <a:xfrm>
          <a:off x="15181795" y="989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152400</xdr:rowOff>
    </xdr:from>
    <xdr:to>
      <xdr:col>76</xdr:col>
      <xdr:colOff>114300</xdr:colOff>
      <xdr:row>57</xdr:row>
      <xdr:rowOff>153657</xdr:rowOff>
    </xdr:to>
    <xdr:cxnSp macro="">
      <xdr:nvCxnSpPr>
        <xdr:cNvPr id="584" name="直線コネクタ 583"/>
        <xdr:cNvCxnSpPr/>
      </xdr:nvCxnSpPr>
      <xdr:spPr>
        <a:xfrm flipV="1">
          <a:off x="13703300" y="9925050"/>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29856</xdr:rowOff>
    </xdr:from>
    <xdr:to>
      <xdr:col>76</xdr:col>
      <xdr:colOff>165100</xdr:colOff>
      <xdr:row>57</xdr:row>
      <xdr:rowOff>131456</xdr:rowOff>
    </xdr:to>
    <xdr:sp macro="" textlink="">
      <xdr:nvSpPr>
        <xdr:cNvPr id="585" name="フローチャート: 判断 584"/>
        <xdr:cNvSpPr/>
      </xdr:nvSpPr>
      <xdr:spPr>
        <a:xfrm>
          <a:off x="14541500" y="98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147983</xdr:rowOff>
    </xdr:from>
    <xdr:ext cx="599010" cy="259045"/>
    <xdr:sp macro="" textlink="">
      <xdr:nvSpPr>
        <xdr:cNvPr id="586" name="テキスト ボックス 585"/>
        <xdr:cNvSpPr txBox="1"/>
      </xdr:nvSpPr>
      <xdr:spPr>
        <a:xfrm>
          <a:off x="14292795" y="957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153657</xdr:rowOff>
    </xdr:from>
    <xdr:to>
      <xdr:col>71</xdr:col>
      <xdr:colOff>177800</xdr:colOff>
      <xdr:row>58</xdr:row>
      <xdr:rowOff>74477</xdr:rowOff>
    </xdr:to>
    <xdr:cxnSp macro="">
      <xdr:nvCxnSpPr>
        <xdr:cNvPr id="587" name="直線コネクタ 586"/>
        <xdr:cNvCxnSpPr/>
      </xdr:nvCxnSpPr>
      <xdr:spPr>
        <a:xfrm flipV="1">
          <a:off x="12814300" y="9926307"/>
          <a:ext cx="889000" cy="9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31907</xdr:rowOff>
    </xdr:from>
    <xdr:to>
      <xdr:col>72</xdr:col>
      <xdr:colOff>38100</xdr:colOff>
      <xdr:row>57</xdr:row>
      <xdr:rowOff>133507</xdr:rowOff>
    </xdr:to>
    <xdr:sp macro="" textlink="">
      <xdr:nvSpPr>
        <xdr:cNvPr id="588" name="フローチャート: 判断 587"/>
        <xdr:cNvSpPr/>
      </xdr:nvSpPr>
      <xdr:spPr>
        <a:xfrm>
          <a:off x="13652500" y="98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150034</xdr:rowOff>
    </xdr:from>
    <xdr:ext cx="599010" cy="259045"/>
    <xdr:sp macro="" textlink="">
      <xdr:nvSpPr>
        <xdr:cNvPr id="589" name="テキスト ボックス 588"/>
        <xdr:cNvSpPr txBox="1"/>
      </xdr:nvSpPr>
      <xdr:spPr>
        <a:xfrm>
          <a:off x="13403795" y="957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161999</xdr:rowOff>
    </xdr:from>
    <xdr:to>
      <xdr:col>67</xdr:col>
      <xdr:colOff>101600</xdr:colOff>
      <xdr:row>57</xdr:row>
      <xdr:rowOff>92149</xdr:rowOff>
    </xdr:to>
    <xdr:sp macro="" textlink="">
      <xdr:nvSpPr>
        <xdr:cNvPr id="590" name="フローチャート: 判断 589"/>
        <xdr:cNvSpPr/>
      </xdr:nvSpPr>
      <xdr:spPr>
        <a:xfrm>
          <a:off x="12763500" y="976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108676</xdr:rowOff>
    </xdr:from>
    <xdr:ext cx="599010" cy="259045"/>
    <xdr:sp macro="" textlink="">
      <xdr:nvSpPr>
        <xdr:cNvPr id="591" name="テキスト ボックス 590"/>
        <xdr:cNvSpPr txBox="1"/>
      </xdr:nvSpPr>
      <xdr:spPr>
        <a:xfrm>
          <a:off x="12514795" y="953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122988</xdr:rowOff>
    </xdr:from>
    <xdr:to>
      <xdr:col>85</xdr:col>
      <xdr:colOff>177800</xdr:colOff>
      <xdr:row>58</xdr:row>
      <xdr:rowOff>53138</xdr:rowOff>
    </xdr:to>
    <xdr:sp macro="" textlink="">
      <xdr:nvSpPr>
        <xdr:cNvPr id="597" name="楕円 596"/>
        <xdr:cNvSpPr/>
      </xdr:nvSpPr>
      <xdr:spPr>
        <a:xfrm>
          <a:off x="16268700" y="989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37915</xdr:rowOff>
    </xdr:from>
    <xdr:ext cx="534377" cy="259045"/>
    <xdr:sp macro="" textlink="">
      <xdr:nvSpPr>
        <xdr:cNvPr id="598" name="教育費該当値テキスト"/>
        <xdr:cNvSpPr txBox="1"/>
      </xdr:nvSpPr>
      <xdr:spPr>
        <a:xfrm>
          <a:off x="16370300" y="981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163874</xdr:rowOff>
    </xdr:from>
    <xdr:to>
      <xdr:col>81</xdr:col>
      <xdr:colOff>101600</xdr:colOff>
      <xdr:row>57</xdr:row>
      <xdr:rowOff>94024</xdr:rowOff>
    </xdr:to>
    <xdr:sp macro="" textlink="">
      <xdr:nvSpPr>
        <xdr:cNvPr id="599" name="楕円 598"/>
        <xdr:cNvSpPr/>
      </xdr:nvSpPr>
      <xdr:spPr>
        <a:xfrm>
          <a:off x="15430500" y="97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110551</xdr:rowOff>
    </xdr:from>
    <xdr:ext cx="599010" cy="259045"/>
    <xdr:sp macro="" textlink="">
      <xdr:nvSpPr>
        <xdr:cNvPr id="600" name="テキスト ボックス 599"/>
        <xdr:cNvSpPr txBox="1"/>
      </xdr:nvSpPr>
      <xdr:spPr>
        <a:xfrm>
          <a:off x="15181795" y="954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101600</xdr:rowOff>
    </xdr:from>
    <xdr:to>
      <xdr:col>76</xdr:col>
      <xdr:colOff>165100</xdr:colOff>
      <xdr:row>58</xdr:row>
      <xdr:rowOff>31750</xdr:rowOff>
    </xdr:to>
    <xdr:sp macro="" textlink="">
      <xdr:nvSpPr>
        <xdr:cNvPr id="601" name="楕円 600"/>
        <xdr:cNvSpPr/>
      </xdr:nvSpPr>
      <xdr:spPr>
        <a:xfrm>
          <a:off x="14541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22877</xdr:rowOff>
    </xdr:from>
    <xdr:ext cx="534377" cy="259045"/>
    <xdr:sp macro="" textlink="">
      <xdr:nvSpPr>
        <xdr:cNvPr id="602" name="テキスト ボックス 601"/>
        <xdr:cNvSpPr txBox="1"/>
      </xdr:nvSpPr>
      <xdr:spPr>
        <a:xfrm>
          <a:off x="14325111" y="996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102857</xdr:rowOff>
    </xdr:from>
    <xdr:to>
      <xdr:col>72</xdr:col>
      <xdr:colOff>38100</xdr:colOff>
      <xdr:row>58</xdr:row>
      <xdr:rowOff>33007</xdr:rowOff>
    </xdr:to>
    <xdr:sp macro="" textlink="">
      <xdr:nvSpPr>
        <xdr:cNvPr id="603" name="楕円 602"/>
        <xdr:cNvSpPr/>
      </xdr:nvSpPr>
      <xdr:spPr>
        <a:xfrm>
          <a:off x="13652500" y="987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24134</xdr:rowOff>
    </xdr:from>
    <xdr:ext cx="534377" cy="259045"/>
    <xdr:sp macro="" textlink="">
      <xdr:nvSpPr>
        <xdr:cNvPr id="604" name="テキスト ボックス 603"/>
        <xdr:cNvSpPr txBox="1"/>
      </xdr:nvSpPr>
      <xdr:spPr>
        <a:xfrm>
          <a:off x="13436111" y="99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23677</xdr:rowOff>
    </xdr:from>
    <xdr:to>
      <xdr:col>67</xdr:col>
      <xdr:colOff>101600</xdr:colOff>
      <xdr:row>58</xdr:row>
      <xdr:rowOff>125277</xdr:rowOff>
    </xdr:to>
    <xdr:sp macro="" textlink="">
      <xdr:nvSpPr>
        <xdr:cNvPr id="605" name="楕円 604"/>
        <xdr:cNvSpPr/>
      </xdr:nvSpPr>
      <xdr:spPr>
        <a:xfrm>
          <a:off x="12763500" y="996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116404</xdr:rowOff>
    </xdr:from>
    <xdr:ext cx="534377" cy="259045"/>
    <xdr:sp macro="" textlink="">
      <xdr:nvSpPr>
        <xdr:cNvPr id="606" name="テキスト ボックス 605"/>
        <xdr:cNvSpPr txBox="1"/>
      </xdr:nvSpPr>
      <xdr:spPr>
        <a:xfrm>
          <a:off x="12547111" y="1006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8" name="直線コネクタ 627"/>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1" name="災害復旧費最大値テキスト"/>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2" name="直線コネクタ 631"/>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126901</xdr:rowOff>
    </xdr:from>
    <xdr:to>
      <xdr:col>85</xdr:col>
      <xdr:colOff>127000</xdr:colOff>
      <xdr:row>78</xdr:row>
      <xdr:rowOff>130046</xdr:rowOff>
    </xdr:to>
    <xdr:cxnSp macro="">
      <xdr:nvCxnSpPr>
        <xdr:cNvPr id="633" name="直線コネクタ 632"/>
        <xdr:cNvCxnSpPr/>
      </xdr:nvCxnSpPr>
      <xdr:spPr>
        <a:xfrm>
          <a:off x="15481300" y="13500001"/>
          <a:ext cx="8382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37498</xdr:rowOff>
    </xdr:from>
    <xdr:ext cx="534377" cy="259045"/>
    <xdr:sp macro="" textlink="">
      <xdr:nvSpPr>
        <xdr:cNvPr id="634" name="災害復旧費平均値テキスト"/>
        <xdr:cNvSpPr txBox="1"/>
      </xdr:nvSpPr>
      <xdr:spPr>
        <a:xfrm>
          <a:off x="16370300" y="13239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5" name="フローチャート: 判断 634"/>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121670</xdr:rowOff>
    </xdr:from>
    <xdr:to>
      <xdr:col>81</xdr:col>
      <xdr:colOff>50800</xdr:colOff>
      <xdr:row>78</xdr:row>
      <xdr:rowOff>126901</xdr:rowOff>
    </xdr:to>
    <xdr:cxnSp macro="">
      <xdr:nvCxnSpPr>
        <xdr:cNvPr id="636" name="直線コネクタ 635"/>
        <xdr:cNvCxnSpPr/>
      </xdr:nvCxnSpPr>
      <xdr:spPr>
        <a:xfrm>
          <a:off x="14592300" y="13494770"/>
          <a:ext cx="889000" cy="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37" name="フローチャート: 判断 636"/>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134583</xdr:rowOff>
    </xdr:from>
    <xdr:ext cx="534377" cy="259045"/>
    <xdr:sp macro="" textlink="">
      <xdr:nvSpPr>
        <xdr:cNvPr id="638" name="テキスト ボックス 637"/>
        <xdr:cNvSpPr txBox="1"/>
      </xdr:nvSpPr>
      <xdr:spPr>
        <a:xfrm>
          <a:off x="1521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95715</xdr:rowOff>
    </xdr:from>
    <xdr:to>
      <xdr:col>76</xdr:col>
      <xdr:colOff>114300</xdr:colOff>
      <xdr:row>78</xdr:row>
      <xdr:rowOff>121670</xdr:rowOff>
    </xdr:to>
    <xdr:cxnSp macro="">
      <xdr:nvCxnSpPr>
        <xdr:cNvPr id="639" name="直線コネクタ 638"/>
        <xdr:cNvCxnSpPr/>
      </xdr:nvCxnSpPr>
      <xdr:spPr>
        <a:xfrm>
          <a:off x="13703300" y="13468815"/>
          <a:ext cx="889000" cy="2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40" name="フローチャート: 判断 639"/>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41" name="テキスト ボックス 640"/>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95715</xdr:rowOff>
    </xdr:from>
    <xdr:to>
      <xdr:col>71</xdr:col>
      <xdr:colOff>177800</xdr:colOff>
      <xdr:row>78</xdr:row>
      <xdr:rowOff>126082</xdr:rowOff>
    </xdr:to>
    <xdr:cxnSp macro="">
      <xdr:nvCxnSpPr>
        <xdr:cNvPr id="642" name="直線コネクタ 641"/>
        <xdr:cNvCxnSpPr/>
      </xdr:nvCxnSpPr>
      <xdr:spPr>
        <a:xfrm flipV="1">
          <a:off x="12814300" y="13468815"/>
          <a:ext cx="889000" cy="3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43" name="フローチャート: 判断 642"/>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153409</xdr:rowOff>
    </xdr:from>
    <xdr:ext cx="534377" cy="259045"/>
    <xdr:sp macro="" textlink="">
      <xdr:nvSpPr>
        <xdr:cNvPr id="644" name="テキスト ボックス 643"/>
        <xdr:cNvSpPr txBox="1"/>
      </xdr:nvSpPr>
      <xdr:spPr>
        <a:xfrm>
          <a:off x="13436111" y="1352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45" name="フローチャート: 判断 644"/>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46" name="テキスト ボックス 645"/>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79246</xdr:rowOff>
    </xdr:from>
    <xdr:to>
      <xdr:col>85</xdr:col>
      <xdr:colOff>177800</xdr:colOff>
      <xdr:row>79</xdr:row>
      <xdr:rowOff>9396</xdr:rowOff>
    </xdr:to>
    <xdr:sp macro="" textlink="">
      <xdr:nvSpPr>
        <xdr:cNvPr id="652" name="楕円 651"/>
        <xdr:cNvSpPr/>
      </xdr:nvSpPr>
      <xdr:spPr>
        <a:xfrm>
          <a:off x="16268700" y="1345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165623</xdr:rowOff>
    </xdr:from>
    <xdr:ext cx="469744" cy="259045"/>
    <xdr:sp macro="" textlink="">
      <xdr:nvSpPr>
        <xdr:cNvPr id="653" name="災害復旧費該当値テキスト"/>
        <xdr:cNvSpPr txBox="1"/>
      </xdr:nvSpPr>
      <xdr:spPr>
        <a:xfrm>
          <a:off x="16370300" y="1336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76101</xdr:rowOff>
    </xdr:from>
    <xdr:to>
      <xdr:col>81</xdr:col>
      <xdr:colOff>101600</xdr:colOff>
      <xdr:row>79</xdr:row>
      <xdr:rowOff>6251</xdr:rowOff>
    </xdr:to>
    <xdr:sp macro="" textlink="">
      <xdr:nvSpPr>
        <xdr:cNvPr id="654" name="楕円 653"/>
        <xdr:cNvSpPr/>
      </xdr:nvSpPr>
      <xdr:spPr>
        <a:xfrm>
          <a:off x="15430500" y="1344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168828</xdr:rowOff>
    </xdr:from>
    <xdr:ext cx="469744" cy="259045"/>
    <xdr:sp macro="" textlink="">
      <xdr:nvSpPr>
        <xdr:cNvPr id="655" name="テキスト ボックス 654"/>
        <xdr:cNvSpPr txBox="1"/>
      </xdr:nvSpPr>
      <xdr:spPr>
        <a:xfrm>
          <a:off x="15246428" y="1354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70870</xdr:rowOff>
    </xdr:from>
    <xdr:to>
      <xdr:col>76</xdr:col>
      <xdr:colOff>165100</xdr:colOff>
      <xdr:row>79</xdr:row>
      <xdr:rowOff>1020</xdr:rowOff>
    </xdr:to>
    <xdr:sp macro="" textlink="">
      <xdr:nvSpPr>
        <xdr:cNvPr id="656" name="楕円 655"/>
        <xdr:cNvSpPr/>
      </xdr:nvSpPr>
      <xdr:spPr>
        <a:xfrm>
          <a:off x="14541500" y="13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163597</xdr:rowOff>
    </xdr:from>
    <xdr:ext cx="469744" cy="259045"/>
    <xdr:sp macro="" textlink="">
      <xdr:nvSpPr>
        <xdr:cNvPr id="657" name="テキスト ボックス 656"/>
        <xdr:cNvSpPr txBox="1"/>
      </xdr:nvSpPr>
      <xdr:spPr>
        <a:xfrm>
          <a:off x="14357428" y="1353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44915</xdr:rowOff>
    </xdr:from>
    <xdr:to>
      <xdr:col>72</xdr:col>
      <xdr:colOff>38100</xdr:colOff>
      <xdr:row>78</xdr:row>
      <xdr:rowOff>146515</xdr:rowOff>
    </xdr:to>
    <xdr:sp macro="" textlink="">
      <xdr:nvSpPr>
        <xdr:cNvPr id="658" name="楕円 657"/>
        <xdr:cNvSpPr/>
      </xdr:nvSpPr>
      <xdr:spPr>
        <a:xfrm>
          <a:off x="13652500" y="134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163042</xdr:rowOff>
    </xdr:from>
    <xdr:ext cx="534377" cy="259045"/>
    <xdr:sp macro="" textlink="">
      <xdr:nvSpPr>
        <xdr:cNvPr id="659" name="テキスト ボックス 658"/>
        <xdr:cNvSpPr txBox="1"/>
      </xdr:nvSpPr>
      <xdr:spPr>
        <a:xfrm>
          <a:off x="13436111" y="1319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75282</xdr:rowOff>
    </xdr:from>
    <xdr:to>
      <xdr:col>67</xdr:col>
      <xdr:colOff>101600</xdr:colOff>
      <xdr:row>79</xdr:row>
      <xdr:rowOff>5432</xdr:rowOff>
    </xdr:to>
    <xdr:sp macro="" textlink="">
      <xdr:nvSpPr>
        <xdr:cNvPr id="660" name="楕円 659"/>
        <xdr:cNvSpPr/>
      </xdr:nvSpPr>
      <xdr:spPr>
        <a:xfrm>
          <a:off x="12763500" y="134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168009</xdr:rowOff>
    </xdr:from>
    <xdr:ext cx="469744" cy="259045"/>
    <xdr:sp macro="" textlink="">
      <xdr:nvSpPr>
        <xdr:cNvPr id="661" name="テキスト ボックス 660"/>
        <xdr:cNvSpPr txBox="1"/>
      </xdr:nvSpPr>
      <xdr:spPr>
        <a:xfrm>
          <a:off x="12579428" y="13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3" name="直線コネクタ 682"/>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4" name="公債費最小値テキスト"/>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5" name="直線コネクタ 684"/>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6" name="公債費最大値テキスト"/>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7" name="直線コネクタ 686"/>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137726</xdr:rowOff>
    </xdr:from>
    <xdr:to>
      <xdr:col>85</xdr:col>
      <xdr:colOff>127000</xdr:colOff>
      <xdr:row>97</xdr:row>
      <xdr:rowOff>152340</xdr:rowOff>
    </xdr:to>
    <xdr:cxnSp macro="">
      <xdr:nvCxnSpPr>
        <xdr:cNvPr id="688" name="直線コネクタ 687"/>
        <xdr:cNvCxnSpPr/>
      </xdr:nvCxnSpPr>
      <xdr:spPr>
        <a:xfrm>
          <a:off x="15481300" y="16768376"/>
          <a:ext cx="838200" cy="1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166667</xdr:rowOff>
    </xdr:from>
    <xdr:ext cx="599010" cy="259045"/>
    <xdr:sp macro="" textlink="">
      <xdr:nvSpPr>
        <xdr:cNvPr id="689" name="公債費平均値テキスト"/>
        <xdr:cNvSpPr txBox="1"/>
      </xdr:nvSpPr>
      <xdr:spPr>
        <a:xfrm>
          <a:off x="16370300" y="16454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0" name="フローチャート: 判断 689"/>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137726</xdr:rowOff>
    </xdr:from>
    <xdr:to>
      <xdr:col>81</xdr:col>
      <xdr:colOff>50800</xdr:colOff>
      <xdr:row>97</xdr:row>
      <xdr:rowOff>142360</xdr:rowOff>
    </xdr:to>
    <xdr:cxnSp macro="">
      <xdr:nvCxnSpPr>
        <xdr:cNvPr id="691" name="直線コネクタ 690"/>
        <xdr:cNvCxnSpPr/>
      </xdr:nvCxnSpPr>
      <xdr:spPr>
        <a:xfrm flipV="1">
          <a:off x="14592300" y="16768376"/>
          <a:ext cx="889000" cy="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150414</xdr:rowOff>
    </xdr:from>
    <xdr:to>
      <xdr:col>81</xdr:col>
      <xdr:colOff>101600</xdr:colOff>
      <xdr:row>97</xdr:row>
      <xdr:rowOff>80564</xdr:rowOff>
    </xdr:to>
    <xdr:sp macro="" textlink="">
      <xdr:nvSpPr>
        <xdr:cNvPr id="692" name="フローチャート: 判断 691"/>
        <xdr:cNvSpPr/>
      </xdr:nvSpPr>
      <xdr:spPr>
        <a:xfrm>
          <a:off x="15430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97091</xdr:rowOff>
    </xdr:from>
    <xdr:ext cx="599010" cy="259045"/>
    <xdr:sp macro="" textlink="">
      <xdr:nvSpPr>
        <xdr:cNvPr id="693" name="テキスト ボックス 692"/>
        <xdr:cNvSpPr txBox="1"/>
      </xdr:nvSpPr>
      <xdr:spPr>
        <a:xfrm>
          <a:off x="15181795" y="1638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114748</xdr:rowOff>
    </xdr:from>
    <xdr:to>
      <xdr:col>76</xdr:col>
      <xdr:colOff>114300</xdr:colOff>
      <xdr:row>97</xdr:row>
      <xdr:rowOff>142360</xdr:rowOff>
    </xdr:to>
    <xdr:cxnSp macro="">
      <xdr:nvCxnSpPr>
        <xdr:cNvPr id="694" name="直線コネクタ 693"/>
        <xdr:cNvCxnSpPr/>
      </xdr:nvCxnSpPr>
      <xdr:spPr>
        <a:xfrm>
          <a:off x="13703300" y="16745398"/>
          <a:ext cx="889000" cy="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169298</xdr:rowOff>
    </xdr:from>
    <xdr:to>
      <xdr:col>76</xdr:col>
      <xdr:colOff>165100</xdr:colOff>
      <xdr:row>97</xdr:row>
      <xdr:rowOff>99448</xdr:rowOff>
    </xdr:to>
    <xdr:sp macro="" textlink="">
      <xdr:nvSpPr>
        <xdr:cNvPr id="695" name="フローチャート: 判断 694"/>
        <xdr:cNvSpPr/>
      </xdr:nvSpPr>
      <xdr:spPr>
        <a:xfrm>
          <a:off x="14541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115975</xdr:rowOff>
    </xdr:from>
    <xdr:ext cx="599010" cy="259045"/>
    <xdr:sp macro="" textlink="">
      <xdr:nvSpPr>
        <xdr:cNvPr id="696" name="テキスト ボックス 695"/>
        <xdr:cNvSpPr txBox="1"/>
      </xdr:nvSpPr>
      <xdr:spPr>
        <a:xfrm>
          <a:off x="14292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110572</xdr:rowOff>
    </xdr:from>
    <xdr:to>
      <xdr:col>71</xdr:col>
      <xdr:colOff>177800</xdr:colOff>
      <xdr:row>97</xdr:row>
      <xdr:rowOff>114748</xdr:rowOff>
    </xdr:to>
    <xdr:cxnSp macro="">
      <xdr:nvCxnSpPr>
        <xdr:cNvPr id="697" name="直線コネクタ 696"/>
        <xdr:cNvCxnSpPr/>
      </xdr:nvCxnSpPr>
      <xdr:spPr>
        <a:xfrm>
          <a:off x="12814300" y="16741222"/>
          <a:ext cx="8890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16720</xdr:rowOff>
    </xdr:from>
    <xdr:to>
      <xdr:col>72</xdr:col>
      <xdr:colOff>38100</xdr:colOff>
      <xdr:row>97</xdr:row>
      <xdr:rowOff>118320</xdr:rowOff>
    </xdr:to>
    <xdr:sp macro="" textlink="">
      <xdr:nvSpPr>
        <xdr:cNvPr id="698" name="フローチャート: 判断 697"/>
        <xdr:cNvSpPr/>
      </xdr:nvSpPr>
      <xdr:spPr>
        <a:xfrm>
          <a:off x="13652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134847</xdr:rowOff>
    </xdr:from>
    <xdr:ext cx="599010" cy="259045"/>
    <xdr:sp macro="" textlink="">
      <xdr:nvSpPr>
        <xdr:cNvPr id="699" name="テキスト ボックス 698"/>
        <xdr:cNvSpPr txBox="1"/>
      </xdr:nvSpPr>
      <xdr:spPr>
        <a:xfrm>
          <a:off x="13403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18104</xdr:rowOff>
    </xdr:from>
    <xdr:to>
      <xdr:col>67</xdr:col>
      <xdr:colOff>101600</xdr:colOff>
      <xdr:row>97</xdr:row>
      <xdr:rowOff>119704</xdr:rowOff>
    </xdr:to>
    <xdr:sp macro="" textlink="">
      <xdr:nvSpPr>
        <xdr:cNvPr id="700" name="フローチャート: 判断 699"/>
        <xdr:cNvSpPr/>
      </xdr:nvSpPr>
      <xdr:spPr>
        <a:xfrm>
          <a:off x="12763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136231</xdr:rowOff>
    </xdr:from>
    <xdr:ext cx="599010" cy="259045"/>
    <xdr:sp macro="" textlink="">
      <xdr:nvSpPr>
        <xdr:cNvPr id="701" name="テキスト ボックス 700"/>
        <xdr:cNvSpPr txBox="1"/>
      </xdr:nvSpPr>
      <xdr:spPr>
        <a:xfrm>
          <a:off x="12514795" y="1642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101540</xdr:rowOff>
    </xdr:from>
    <xdr:to>
      <xdr:col>85</xdr:col>
      <xdr:colOff>177800</xdr:colOff>
      <xdr:row>98</xdr:row>
      <xdr:rowOff>31690</xdr:rowOff>
    </xdr:to>
    <xdr:sp macro="" textlink="">
      <xdr:nvSpPr>
        <xdr:cNvPr id="707" name="楕円 706"/>
        <xdr:cNvSpPr/>
      </xdr:nvSpPr>
      <xdr:spPr>
        <a:xfrm>
          <a:off x="16268700" y="1673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79967</xdr:rowOff>
    </xdr:from>
    <xdr:ext cx="534377" cy="259045"/>
    <xdr:sp macro="" textlink="">
      <xdr:nvSpPr>
        <xdr:cNvPr id="708" name="公債費該当値テキスト"/>
        <xdr:cNvSpPr txBox="1"/>
      </xdr:nvSpPr>
      <xdr:spPr>
        <a:xfrm>
          <a:off x="16370300" y="1671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86926</xdr:rowOff>
    </xdr:from>
    <xdr:to>
      <xdr:col>81</xdr:col>
      <xdr:colOff>101600</xdr:colOff>
      <xdr:row>98</xdr:row>
      <xdr:rowOff>17076</xdr:rowOff>
    </xdr:to>
    <xdr:sp macro="" textlink="">
      <xdr:nvSpPr>
        <xdr:cNvPr id="709" name="楕円 708"/>
        <xdr:cNvSpPr/>
      </xdr:nvSpPr>
      <xdr:spPr>
        <a:xfrm>
          <a:off x="15430500" y="1671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8203</xdr:rowOff>
    </xdr:from>
    <xdr:ext cx="534377" cy="259045"/>
    <xdr:sp macro="" textlink="">
      <xdr:nvSpPr>
        <xdr:cNvPr id="710" name="テキスト ボックス 709"/>
        <xdr:cNvSpPr txBox="1"/>
      </xdr:nvSpPr>
      <xdr:spPr>
        <a:xfrm>
          <a:off x="15214111" y="168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91560</xdr:rowOff>
    </xdr:from>
    <xdr:to>
      <xdr:col>76</xdr:col>
      <xdr:colOff>165100</xdr:colOff>
      <xdr:row>98</xdr:row>
      <xdr:rowOff>21710</xdr:rowOff>
    </xdr:to>
    <xdr:sp macro="" textlink="">
      <xdr:nvSpPr>
        <xdr:cNvPr id="711" name="楕円 710"/>
        <xdr:cNvSpPr/>
      </xdr:nvSpPr>
      <xdr:spPr>
        <a:xfrm>
          <a:off x="14541500" y="167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12837</xdr:rowOff>
    </xdr:from>
    <xdr:ext cx="534377" cy="259045"/>
    <xdr:sp macro="" textlink="">
      <xdr:nvSpPr>
        <xdr:cNvPr id="712" name="テキスト ボックス 711"/>
        <xdr:cNvSpPr txBox="1"/>
      </xdr:nvSpPr>
      <xdr:spPr>
        <a:xfrm>
          <a:off x="14325111" y="1681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63948</xdr:rowOff>
    </xdr:from>
    <xdr:to>
      <xdr:col>72</xdr:col>
      <xdr:colOff>38100</xdr:colOff>
      <xdr:row>97</xdr:row>
      <xdr:rowOff>165548</xdr:rowOff>
    </xdr:to>
    <xdr:sp macro="" textlink="">
      <xdr:nvSpPr>
        <xdr:cNvPr id="713" name="楕円 712"/>
        <xdr:cNvSpPr/>
      </xdr:nvSpPr>
      <xdr:spPr>
        <a:xfrm>
          <a:off x="13652500" y="166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156675</xdr:rowOff>
    </xdr:from>
    <xdr:ext cx="534377" cy="259045"/>
    <xdr:sp macro="" textlink="">
      <xdr:nvSpPr>
        <xdr:cNvPr id="714" name="テキスト ボックス 713"/>
        <xdr:cNvSpPr txBox="1"/>
      </xdr:nvSpPr>
      <xdr:spPr>
        <a:xfrm>
          <a:off x="13436111" y="1678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59772</xdr:rowOff>
    </xdr:from>
    <xdr:to>
      <xdr:col>67</xdr:col>
      <xdr:colOff>101600</xdr:colOff>
      <xdr:row>97</xdr:row>
      <xdr:rowOff>161372</xdr:rowOff>
    </xdr:to>
    <xdr:sp macro="" textlink="">
      <xdr:nvSpPr>
        <xdr:cNvPr id="715" name="楕円 714"/>
        <xdr:cNvSpPr/>
      </xdr:nvSpPr>
      <xdr:spPr>
        <a:xfrm>
          <a:off x="12763500" y="166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152499</xdr:rowOff>
    </xdr:from>
    <xdr:ext cx="534377" cy="259045"/>
    <xdr:sp macro="" textlink="">
      <xdr:nvSpPr>
        <xdr:cNvPr id="716" name="テキスト ボックス 715"/>
        <xdr:cNvSpPr txBox="1"/>
      </xdr:nvSpPr>
      <xdr:spPr>
        <a:xfrm>
          <a:off x="12547111" y="167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8" name="直線コネクタ 737"/>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9" name="諸支出金最小値テキスト"/>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1" name="諸支出金最大値テキスト"/>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2" name="直線コネクタ 741"/>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4" name="諸支出金平均値テキスト"/>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5" name="フローチャート: 判断 744"/>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47" name="フローチャート: 判断 746"/>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34343</xdr:rowOff>
    </xdr:from>
    <xdr:ext cx="378565" cy="259045"/>
    <xdr:sp macro="" textlink="">
      <xdr:nvSpPr>
        <xdr:cNvPr id="748" name="テキスト ボックス 747"/>
        <xdr:cNvSpPr txBox="1"/>
      </xdr:nvSpPr>
      <xdr:spPr>
        <a:xfrm>
          <a:off x="21134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0" name="フローチャート: 判断 749"/>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1" name="テキスト ボックス 75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87474</xdr:rowOff>
    </xdr:from>
    <xdr:to>
      <xdr:col>102</xdr:col>
      <xdr:colOff>165100</xdr:colOff>
      <xdr:row>39</xdr:row>
      <xdr:rowOff>17624</xdr:rowOff>
    </xdr:to>
    <xdr:sp macro="" textlink="">
      <xdr:nvSpPr>
        <xdr:cNvPr id="753" name="フローチャート: 判断 752"/>
        <xdr:cNvSpPr/>
      </xdr:nvSpPr>
      <xdr:spPr>
        <a:xfrm>
          <a:off x="19494500" y="660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34150</xdr:rowOff>
    </xdr:from>
    <xdr:ext cx="378565" cy="259045"/>
    <xdr:sp macro="" textlink="">
      <xdr:nvSpPr>
        <xdr:cNvPr id="754" name="テキスト ボックス 753"/>
        <xdr:cNvSpPr txBox="1"/>
      </xdr:nvSpPr>
      <xdr:spPr>
        <a:xfrm>
          <a:off x="19356017" y="6377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83358</xdr:rowOff>
    </xdr:from>
    <xdr:to>
      <xdr:col>98</xdr:col>
      <xdr:colOff>38100</xdr:colOff>
      <xdr:row>39</xdr:row>
      <xdr:rowOff>13508</xdr:rowOff>
    </xdr:to>
    <xdr:sp macro="" textlink="">
      <xdr:nvSpPr>
        <xdr:cNvPr id="755" name="フローチャート: 判断 754"/>
        <xdr:cNvSpPr/>
      </xdr:nvSpPr>
      <xdr:spPr>
        <a:xfrm>
          <a:off x="18605500" y="659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30036</xdr:rowOff>
    </xdr:from>
    <xdr:ext cx="469744" cy="259045"/>
    <xdr:sp macro="" textlink="">
      <xdr:nvSpPr>
        <xdr:cNvPr id="756" name="テキスト ボックス 755"/>
        <xdr:cNvSpPr txBox="1"/>
      </xdr:nvSpPr>
      <xdr:spPr>
        <a:xfrm>
          <a:off x="18421428" y="637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3" name="諸支出金該当値テキスト"/>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7" name="テキスト ボックス 766"/>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歳出決算総額は、住民一人当たり９４１，９１７円となっており、対前年度と比較して８３，３８９円減少しています。類似団体内平均値は、消防費を除く全てにおいて、低い値となっています。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減少した民生費については、特別定額給付金の終了によるものです。ほかに、教育費は、神渕コミュニティーセンターや両小学校特別教室の空調設備設置工事の完了、消防費は、防災備蓄倉庫購入完了や第２コミュニティーセンター駐車場造成工事の完了による減少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衛生費、総務費、商工費の増加については、新型コロナウイルス感染症対策によるワクチン接種に関する経費や、庁舎整備基金の積立、ふれあいの里公園改修工事、第三セクター指定管理料に係るものです。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単年度収支に財政調整基金積立と地方債の繰上償還を加え、財政調整基金の取り崩し額を控除した実質単年度収支は、５年度連続で黒字となりました。交付税等の大幅な増加や、ひちそうまちづくり寄附金（ふるさと納税）などにより、財源の確保ができ、財政不足を補うための財政調整基金の取り崩しを行う必要がなくなったことが要因であると考え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今後も、決算余剰金の積立等による財政調整基金の適正な管理に努め、健全な行政運営に努めます。</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本町の会計は、一般会計と５つの特別会計で構成されており、平成２３年度からすべての会計において黒字となっています。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連結黒字額は、対前年度より増加しました。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この要因のひとつとして、一般会計における借入金の償還額が減少したことによる黒字額の増加が影響していると考えています。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実質公債費率は、５．３％で、類似団体と比較しても低くなっています。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地方債の元利償還金については、対前年度と比較し２７百万円減少しています。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地方債の借入額を計画的に抑制している成果が表れていると考えます。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今後においても、将来世代への負担を残さないよう、元利償還金を減少させる計画で、公債費の適正化に取り組みます。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該当はありません。</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在は、将来負担額を充当可能財源等が上回っているため、将来負担比率は発生していませんが、今後は財源不足による基金の取り崩しや交付税等の減収も考えられるため、地方債の新規借入額を抑制し、将来負担額の算定のもととなる地方債残高を減少させることが重要と考え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岐阜県七宗町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・令和３年度末の普通会計の基金残高は、３，１０２百万円となっており、対前年度より１８２百万円増加しています。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これは、まちづくり基金で１７１百万円、財政調整基金で５０百万円、庁舎整備基金３０百万円、森林環境整備基金で１４百万円の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積立を行い、まちづくり基金の取り崩しで８３百万円を事業財源としましたが、積立の増加が主な要因です。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・ふるさと納税制度において、返礼品は寄付額の３割以下の地場産品に限るとされたことにより、寄附金の伸びは見込めない状況に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今後においては、中長期的に基金の使途の明確化を図り、また、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公共施設の老朽化対策の備えとして、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計画的な積み増しと、有効な活用に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・まちづくり基金：「ひちそうまちづくり寄附金条例」に基づき、主に次の①～⑥の事業に活用します。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①「安全で便利な生活基盤づくりに関する事業」　　②「快適でうるおいのある環境づくりに関する事業」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③「思いやりの地域福祉づくりに関する事業」　　　④「こころ豊かなひとづくりに関する事業」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⑤「魅力と活力あふれる産業づくりに関する事業」　⑥「自主・自立のまちづくりに関する事業」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・庁舎整備基金：庁舎の改築等に要する資金を積み立てて活用します。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・地域福祉基金：地域福祉の増進に資する各種民間活動の振興を図るために活用します。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・地域振興基金：地域における福祉活動の促進、快適な生活環境形成のための地域振興を推進するために活用します。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・森林環境整備基金：適正な森林整備を行い、生活環境の景観等の整備と環境保全に関する意識の高揚を促すために活用します。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・まちづくり基金：ふるさと納税による寄附により、事業財源の８３百万円の取り崩しは行ったが、１７１百万円の積み立てを行ったため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総額８９百万円の増加となっています。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・庁舎整備基金：庁舎の改築等に備え３０百万円の積立を行ったため、基金残高は約３６１百万円となっています。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・森林環境整備基金：森林環境譲与税の交付分について、令和３年度の事業財源として充当した残額の積立により１４百万円の増額と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・まちづくり基金：寄附者から指定された事業の財源として有効に活用していきます。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・庁舎整備基金：公共施設個別施設計画により算出された新庁舎更新費用が約８５０百万円であり、その金額を目標に毎年３０百万円の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積立と決算余剰金の状況による定期的な積み増しにより、基金残高の増加を目指していきます。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適正な森林整備事業の財源や、生活環境の景観等の整備と環境保全に関する意識の高揚を促すために活用していきます。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・令和３年度末の基金残高は、１，２９７百万円となっており、対前年度より５０百万円の増加となっています。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平成２９年度以降ひちそうまちづくり寄附金（ふるさと納税）により、基金の取り崩しを行う必要がなく、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令和２年度７１百万円、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令和３年度５０百万円の決算余剰金の積立により増加しています。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七宗町の財政調整基金は標準財政規模比で５０％を超えており、全国平均を大きく超える残高となっていますが、今後、公共施設等の老朽化対策費用が嵩むことが見込まれることや、災害時の対応に備えるため、今後も適正に残高の管理をしていきたいと考え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・令和３年度の基金残高は、５４百万円となっており、対前年度と変わりありません。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平成２５年度に地方債の繰上償還を行うため、１７１百万円を取り崩して以降、残高はここ数年変動していません。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・地方債の新規借入額の抑制をしているため、公債費については年々減少しており、現在は積立や取り崩しの計画はないため、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今後の変動はないものと考えます。また、公債費の適正化に取り組み、地方債を減少させていきたいとたいと考えています。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3437994</v>
      </c>
      <c r="BO4" s="453"/>
      <c r="BP4" s="453"/>
      <c r="BQ4" s="453"/>
      <c r="BR4" s="453"/>
      <c r="BS4" s="453"/>
      <c r="BT4" s="453"/>
      <c r="BU4" s="454"/>
      <c r="BV4" s="452">
        <v>3816138</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5.7</v>
      </c>
      <c r="CU4" s="593"/>
      <c r="CV4" s="593"/>
      <c r="CW4" s="593"/>
      <c r="CX4" s="593"/>
      <c r="CY4" s="593"/>
      <c r="CZ4" s="593"/>
      <c r="DA4" s="594"/>
      <c r="DB4" s="592">
        <v>3.2</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3307069</v>
      </c>
      <c r="BO5" s="424"/>
      <c r="BP5" s="424"/>
      <c r="BQ5" s="424"/>
      <c r="BR5" s="424"/>
      <c r="BS5" s="424"/>
      <c r="BT5" s="424"/>
      <c r="BU5" s="425"/>
      <c r="BV5" s="423">
        <v>3708530</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69.2</v>
      </c>
      <c r="CU5" s="421"/>
      <c r="CV5" s="421"/>
      <c r="CW5" s="421"/>
      <c r="CX5" s="421"/>
      <c r="CY5" s="421"/>
      <c r="CZ5" s="421"/>
      <c r="DA5" s="422"/>
      <c r="DB5" s="420">
        <v>75.7</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130925</v>
      </c>
      <c r="BO6" s="424"/>
      <c r="BP6" s="424"/>
      <c r="BQ6" s="424"/>
      <c r="BR6" s="424"/>
      <c r="BS6" s="424"/>
      <c r="BT6" s="424"/>
      <c r="BU6" s="425"/>
      <c r="BV6" s="423">
        <v>107608</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69.2</v>
      </c>
      <c r="CU6" s="567"/>
      <c r="CV6" s="567"/>
      <c r="CW6" s="567"/>
      <c r="CX6" s="567"/>
      <c r="CY6" s="567"/>
      <c r="CZ6" s="567"/>
      <c r="DA6" s="568"/>
      <c r="DB6" s="566">
        <v>75.7</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105</v>
      </c>
      <c r="AV7" s="482"/>
      <c r="AW7" s="482"/>
      <c r="AX7" s="482"/>
      <c r="AY7" s="437" t="s">
        <v>106</v>
      </c>
      <c r="AZ7" s="438"/>
      <c r="BA7" s="438"/>
      <c r="BB7" s="438"/>
      <c r="BC7" s="438"/>
      <c r="BD7" s="438"/>
      <c r="BE7" s="438"/>
      <c r="BF7" s="438"/>
      <c r="BG7" s="438"/>
      <c r="BH7" s="438"/>
      <c r="BI7" s="438"/>
      <c r="BJ7" s="438"/>
      <c r="BK7" s="438"/>
      <c r="BL7" s="438"/>
      <c r="BM7" s="439"/>
      <c r="BN7" s="423">
        <v>1</v>
      </c>
      <c r="BO7" s="424"/>
      <c r="BP7" s="424"/>
      <c r="BQ7" s="424"/>
      <c r="BR7" s="424"/>
      <c r="BS7" s="424"/>
      <c r="BT7" s="424"/>
      <c r="BU7" s="425"/>
      <c r="BV7" s="423">
        <v>40810</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2310554</v>
      </c>
      <c r="CU7" s="424"/>
      <c r="CV7" s="424"/>
      <c r="CW7" s="424"/>
      <c r="CX7" s="424"/>
      <c r="CY7" s="424"/>
      <c r="CZ7" s="424"/>
      <c r="DA7" s="425"/>
      <c r="DB7" s="423">
        <v>2089227</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109</v>
      </c>
      <c r="AV8" s="482"/>
      <c r="AW8" s="482"/>
      <c r="AX8" s="482"/>
      <c r="AY8" s="437" t="s">
        <v>110</v>
      </c>
      <c r="AZ8" s="438"/>
      <c r="BA8" s="438"/>
      <c r="BB8" s="438"/>
      <c r="BC8" s="438"/>
      <c r="BD8" s="438"/>
      <c r="BE8" s="438"/>
      <c r="BF8" s="438"/>
      <c r="BG8" s="438"/>
      <c r="BH8" s="438"/>
      <c r="BI8" s="438"/>
      <c r="BJ8" s="438"/>
      <c r="BK8" s="438"/>
      <c r="BL8" s="438"/>
      <c r="BM8" s="439"/>
      <c r="BN8" s="423">
        <v>130924</v>
      </c>
      <c r="BO8" s="424"/>
      <c r="BP8" s="424"/>
      <c r="BQ8" s="424"/>
      <c r="BR8" s="424"/>
      <c r="BS8" s="424"/>
      <c r="BT8" s="424"/>
      <c r="BU8" s="425"/>
      <c r="BV8" s="423">
        <v>66798</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0.27</v>
      </c>
      <c r="CU8" s="527"/>
      <c r="CV8" s="527"/>
      <c r="CW8" s="527"/>
      <c r="CX8" s="527"/>
      <c r="CY8" s="527"/>
      <c r="CZ8" s="527"/>
      <c r="DA8" s="528"/>
      <c r="DB8" s="526">
        <v>0.28999999999999998</v>
      </c>
      <c r="DC8" s="527"/>
      <c r="DD8" s="527"/>
      <c r="DE8" s="527"/>
      <c r="DF8" s="527"/>
      <c r="DG8" s="527"/>
      <c r="DH8" s="527"/>
      <c r="DI8" s="528"/>
    </row>
    <row r="9" spans="1:119" ht="18.75" customHeight="1" thickBot="1" x14ac:dyDescent="0.2">
      <c r="A9" s="178"/>
      <c r="B9" s="555" t="s">
        <v>112</v>
      </c>
      <c r="C9" s="556"/>
      <c r="D9" s="556"/>
      <c r="E9" s="556"/>
      <c r="F9" s="556"/>
      <c r="G9" s="556"/>
      <c r="H9" s="556"/>
      <c r="I9" s="556"/>
      <c r="J9" s="556"/>
      <c r="K9" s="474"/>
      <c r="L9" s="557" t="s">
        <v>113</v>
      </c>
      <c r="M9" s="558"/>
      <c r="N9" s="558"/>
      <c r="O9" s="558"/>
      <c r="P9" s="558"/>
      <c r="Q9" s="559"/>
      <c r="R9" s="560">
        <v>3402</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116</v>
      </c>
      <c r="AV9" s="482"/>
      <c r="AW9" s="482"/>
      <c r="AX9" s="482"/>
      <c r="AY9" s="437" t="s">
        <v>117</v>
      </c>
      <c r="AZ9" s="438"/>
      <c r="BA9" s="438"/>
      <c r="BB9" s="438"/>
      <c r="BC9" s="438"/>
      <c r="BD9" s="438"/>
      <c r="BE9" s="438"/>
      <c r="BF9" s="438"/>
      <c r="BG9" s="438"/>
      <c r="BH9" s="438"/>
      <c r="BI9" s="438"/>
      <c r="BJ9" s="438"/>
      <c r="BK9" s="438"/>
      <c r="BL9" s="438"/>
      <c r="BM9" s="439"/>
      <c r="BN9" s="423">
        <v>64126</v>
      </c>
      <c r="BO9" s="424"/>
      <c r="BP9" s="424"/>
      <c r="BQ9" s="424"/>
      <c r="BR9" s="424"/>
      <c r="BS9" s="424"/>
      <c r="BT9" s="424"/>
      <c r="BU9" s="425"/>
      <c r="BV9" s="423">
        <v>-20642</v>
      </c>
      <c r="BW9" s="424"/>
      <c r="BX9" s="424"/>
      <c r="BY9" s="424"/>
      <c r="BZ9" s="424"/>
      <c r="CA9" s="424"/>
      <c r="CB9" s="424"/>
      <c r="CC9" s="425"/>
      <c r="CD9" s="463" t="s">
        <v>118</v>
      </c>
      <c r="CE9" s="383"/>
      <c r="CF9" s="383"/>
      <c r="CG9" s="383"/>
      <c r="CH9" s="383"/>
      <c r="CI9" s="383"/>
      <c r="CJ9" s="383"/>
      <c r="CK9" s="383"/>
      <c r="CL9" s="383"/>
      <c r="CM9" s="383"/>
      <c r="CN9" s="383"/>
      <c r="CO9" s="383"/>
      <c r="CP9" s="383"/>
      <c r="CQ9" s="383"/>
      <c r="CR9" s="383"/>
      <c r="CS9" s="464"/>
      <c r="CT9" s="420">
        <v>9.1</v>
      </c>
      <c r="CU9" s="421"/>
      <c r="CV9" s="421"/>
      <c r="CW9" s="421"/>
      <c r="CX9" s="421"/>
      <c r="CY9" s="421"/>
      <c r="CZ9" s="421"/>
      <c r="DA9" s="422"/>
      <c r="DB9" s="420">
        <v>10.8</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119</v>
      </c>
      <c r="M10" s="380"/>
      <c r="N10" s="380"/>
      <c r="O10" s="380"/>
      <c r="P10" s="380"/>
      <c r="Q10" s="381"/>
      <c r="R10" s="376">
        <v>3876</v>
      </c>
      <c r="S10" s="377"/>
      <c r="T10" s="377"/>
      <c r="U10" s="377"/>
      <c r="V10" s="436"/>
      <c r="W10" s="564"/>
      <c r="X10" s="374"/>
      <c r="Y10" s="374"/>
      <c r="Z10" s="374"/>
      <c r="AA10" s="374"/>
      <c r="AB10" s="374"/>
      <c r="AC10" s="374"/>
      <c r="AD10" s="374"/>
      <c r="AE10" s="374"/>
      <c r="AF10" s="374"/>
      <c r="AG10" s="374"/>
      <c r="AH10" s="374"/>
      <c r="AI10" s="374"/>
      <c r="AJ10" s="374"/>
      <c r="AK10" s="374"/>
      <c r="AL10" s="565"/>
      <c r="AM10" s="480" t="s">
        <v>120</v>
      </c>
      <c r="AN10" s="380"/>
      <c r="AO10" s="380"/>
      <c r="AP10" s="380"/>
      <c r="AQ10" s="380"/>
      <c r="AR10" s="380"/>
      <c r="AS10" s="380"/>
      <c r="AT10" s="381"/>
      <c r="AU10" s="481" t="s">
        <v>121</v>
      </c>
      <c r="AV10" s="482"/>
      <c r="AW10" s="482"/>
      <c r="AX10" s="482"/>
      <c r="AY10" s="437" t="s">
        <v>122</v>
      </c>
      <c r="AZ10" s="438"/>
      <c r="BA10" s="438"/>
      <c r="BB10" s="438"/>
      <c r="BC10" s="438"/>
      <c r="BD10" s="438"/>
      <c r="BE10" s="438"/>
      <c r="BF10" s="438"/>
      <c r="BG10" s="438"/>
      <c r="BH10" s="438"/>
      <c r="BI10" s="438"/>
      <c r="BJ10" s="438"/>
      <c r="BK10" s="438"/>
      <c r="BL10" s="438"/>
      <c r="BM10" s="439"/>
      <c r="BN10" s="423">
        <v>50278</v>
      </c>
      <c r="BO10" s="424"/>
      <c r="BP10" s="424"/>
      <c r="BQ10" s="424"/>
      <c r="BR10" s="424"/>
      <c r="BS10" s="424"/>
      <c r="BT10" s="424"/>
      <c r="BU10" s="425"/>
      <c r="BV10" s="423">
        <v>70315</v>
      </c>
      <c r="BW10" s="424"/>
      <c r="BX10" s="424"/>
      <c r="BY10" s="424"/>
      <c r="BZ10" s="424"/>
      <c r="CA10" s="424"/>
      <c r="CB10" s="424"/>
      <c r="CC10" s="425"/>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124</v>
      </c>
      <c r="M11" s="385"/>
      <c r="N11" s="385"/>
      <c r="O11" s="385"/>
      <c r="P11" s="385"/>
      <c r="Q11" s="386"/>
      <c r="R11" s="552" t="s">
        <v>125</v>
      </c>
      <c r="S11" s="553"/>
      <c r="T11" s="553"/>
      <c r="U11" s="553"/>
      <c r="V11" s="554"/>
      <c r="W11" s="564"/>
      <c r="X11" s="374"/>
      <c r="Y11" s="374"/>
      <c r="Z11" s="374"/>
      <c r="AA11" s="374"/>
      <c r="AB11" s="374"/>
      <c r="AC11" s="374"/>
      <c r="AD11" s="374"/>
      <c r="AE11" s="374"/>
      <c r="AF11" s="374"/>
      <c r="AG11" s="374"/>
      <c r="AH11" s="374"/>
      <c r="AI11" s="374"/>
      <c r="AJ11" s="374"/>
      <c r="AK11" s="374"/>
      <c r="AL11" s="565"/>
      <c r="AM11" s="480" t="s">
        <v>126</v>
      </c>
      <c r="AN11" s="380"/>
      <c r="AO11" s="380"/>
      <c r="AP11" s="380"/>
      <c r="AQ11" s="380"/>
      <c r="AR11" s="380"/>
      <c r="AS11" s="380"/>
      <c r="AT11" s="381"/>
      <c r="AU11" s="481" t="s">
        <v>121</v>
      </c>
      <c r="AV11" s="482"/>
      <c r="AW11" s="482"/>
      <c r="AX11" s="482"/>
      <c r="AY11" s="437" t="s">
        <v>127</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128</v>
      </c>
      <c r="CE11" s="383"/>
      <c r="CF11" s="383"/>
      <c r="CG11" s="383"/>
      <c r="CH11" s="383"/>
      <c r="CI11" s="383"/>
      <c r="CJ11" s="383"/>
      <c r="CK11" s="383"/>
      <c r="CL11" s="383"/>
      <c r="CM11" s="383"/>
      <c r="CN11" s="383"/>
      <c r="CO11" s="383"/>
      <c r="CP11" s="383"/>
      <c r="CQ11" s="383"/>
      <c r="CR11" s="383"/>
      <c r="CS11" s="464"/>
      <c r="CT11" s="526" t="s">
        <v>129</v>
      </c>
      <c r="CU11" s="527"/>
      <c r="CV11" s="527"/>
      <c r="CW11" s="527"/>
      <c r="CX11" s="527"/>
      <c r="CY11" s="527"/>
      <c r="CZ11" s="527"/>
      <c r="DA11" s="528"/>
      <c r="DB11" s="526" t="s">
        <v>130</v>
      </c>
      <c r="DC11" s="527"/>
      <c r="DD11" s="527"/>
      <c r="DE11" s="527"/>
      <c r="DF11" s="527"/>
      <c r="DG11" s="527"/>
      <c r="DH11" s="527"/>
      <c r="DI11" s="528"/>
    </row>
    <row r="12" spans="1:119" ht="18.75" customHeight="1" x14ac:dyDescent="0.15">
      <c r="A12" s="178"/>
      <c r="B12" s="529" t="s">
        <v>131</v>
      </c>
      <c r="C12" s="530"/>
      <c r="D12" s="530"/>
      <c r="E12" s="530"/>
      <c r="F12" s="530"/>
      <c r="G12" s="530"/>
      <c r="H12" s="530"/>
      <c r="I12" s="530"/>
      <c r="J12" s="530"/>
      <c r="K12" s="531"/>
      <c r="L12" s="538" t="s">
        <v>132</v>
      </c>
      <c r="M12" s="539"/>
      <c r="N12" s="539"/>
      <c r="O12" s="539"/>
      <c r="P12" s="539"/>
      <c r="Q12" s="540"/>
      <c r="R12" s="541">
        <v>3511</v>
      </c>
      <c r="S12" s="542"/>
      <c r="T12" s="542"/>
      <c r="U12" s="542"/>
      <c r="V12" s="543"/>
      <c r="W12" s="544" t="s">
        <v>1</v>
      </c>
      <c r="X12" s="482"/>
      <c r="Y12" s="482"/>
      <c r="Z12" s="482"/>
      <c r="AA12" s="482"/>
      <c r="AB12" s="545"/>
      <c r="AC12" s="546" t="s">
        <v>133</v>
      </c>
      <c r="AD12" s="547"/>
      <c r="AE12" s="547"/>
      <c r="AF12" s="547"/>
      <c r="AG12" s="548"/>
      <c r="AH12" s="546" t="s">
        <v>134</v>
      </c>
      <c r="AI12" s="547"/>
      <c r="AJ12" s="547"/>
      <c r="AK12" s="547"/>
      <c r="AL12" s="549"/>
      <c r="AM12" s="480" t="s">
        <v>135</v>
      </c>
      <c r="AN12" s="380"/>
      <c r="AO12" s="380"/>
      <c r="AP12" s="380"/>
      <c r="AQ12" s="380"/>
      <c r="AR12" s="380"/>
      <c r="AS12" s="380"/>
      <c r="AT12" s="381"/>
      <c r="AU12" s="481" t="s">
        <v>136</v>
      </c>
      <c r="AV12" s="482"/>
      <c r="AW12" s="482"/>
      <c r="AX12" s="482"/>
      <c r="AY12" s="437" t="s">
        <v>137</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0</v>
      </c>
      <c r="BW12" s="424"/>
      <c r="BX12" s="424"/>
      <c r="BY12" s="424"/>
      <c r="BZ12" s="424"/>
      <c r="CA12" s="424"/>
      <c r="CB12" s="424"/>
      <c r="CC12" s="425"/>
      <c r="CD12" s="463" t="s">
        <v>138</v>
      </c>
      <c r="CE12" s="383"/>
      <c r="CF12" s="383"/>
      <c r="CG12" s="383"/>
      <c r="CH12" s="383"/>
      <c r="CI12" s="383"/>
      <c r="CJ12" s="383"/>
      <c r="CK12" s="383"/>
      <c r="CL12" s="383"/>
      <c r="CM12" s="383"/>
      <c r="CN12" s="383"/>
      <c r="CO12" s="383"/>
      <c r="CP12" s="383"/>
      <c r="CQ12" s="383"/>
      <c r="CR12" s="383"/>
      <c r="CS12" s="464"/>
      <c r="CT12" s="526" t="s">
        <v>139</v>
      </c>
      <c r="CU12" s="527"/>
      <c r="CV12" s="527"/>
      <c r="CW12" s="527"/>
      <c r="CX12" s="527"/>
      <c r="CY12" s="527"/>
      <c r="CZ12" s="527"/>
      <c r="DA12" s="528"/>
      <c r="DB12" s="526" t="s">
        <v>140</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141</v>
      </c>
      <c r="N13" s="508"/>
      <c r="O13" s="508"/>
      <c r="P13" s="508"/>
      <c r="Q13" s="509"/>
      <c r="R13" s="510">
        <v>3475</v>
      </c>
      <c r="S13" s="511"/>
      <c r="T13" s="511"/>
      <c r="U13" s="511"/>
      <c r="V13" s="512"/>
      <c r="W13" s="513" t="s">
        <v>142</v>
      </c>
      <c r="X13" s="409"/>
      <c r="Y13" s="409"/>
      <c r="Z13" s="409"/>
      <c r="AA13" s="409"/>
      <c r="AB13" s="410"/>
      <c r="AC13" s="376">
        <v>99</v>
      </c>
      <c r="AD13" s="377"/>
      <c r="AE13" s="377"/>
      <c r="AF13" s="377"/>
      <c r="AG13" s="378"/>
      <c r="AH13" s="376">
        <v>117</v>
      </c>
      <c r="AI13" s="377"/>
      <c r="AJ13" s="377"/>
      <c r="AK13" s="377"/>
      <c r="AL13" s="436"/>
      <c r="AM13" s="480" t="s">
        <v>143</v>
      </c>
      <c r="AN13" s="380"/>
      <c r="AO13" s="380"/>
      <c r="AP13" s="380"/>
      <c r="AQ13" s="380"/>
      <c r="AR13" s="380"/>
      <c r="AS13" s="380"/>
      <c r="AT13" s="381"/>
      <c r="AU13" s="481" t="s">
        <v>144</v>
      </c>
      <c r="AV13" s="482"/>
      <c r="AW13" s="482"/>
      <c r="AX13" s="482"/>
      <c r="AY13" s="437" t="s">
        <v>145</v>
      </c>
      <c r="AZ13" s="438"/>
      <c r="BA13" s="438"/>
      <c r="BB13" s="438"/>
      <c r="BC13" s="438"/>
      <c r="BD13" s="438"/>
      <c r="BE13" s="438"/>
      <c r="BF13" s="438"/>
      <c r="BG13" s="438"/>
      <c r="BH13" s="438"/>
      <c r="BI13" s="438"/>
      <c r="BJ13" s="438"/>
      <c r="BK13" s="438"/>
      <c r="BL13" s="438"/>
      <c r="BM13" s="439"/>
      <c r="BN13" s="423">
        <v>114404</v>
      </c>
      <c r="BO13" s="424"/>
      <c r="BP13" s="424"/>
      <c r="BQ13" s="424"/>
      <c r="BR13" s="424"/>
      <c r="BS13" s="424"/>
      <c r="BT13" s="424"/>
      <c r="BU13" s="425"/>
      <c r="BV13" s="423">
        <v>49673</v>
      </c>
      <c r="BW13" s="424"/>
      <c r="BX13" s="424"/>
      <c r="BY13" s="424"/>
      <c r="BZ13" s="424"/>
      <c r="CA13" s="424"/>
      <c r="CB13" s="424"/>
      <c r="CC13" s="425"/>
      <c r="CD13" s="463" t="s">
        <v>146</v>
      </c>
      <c r="CE13" s="383"/>
      <c r="CF13" s="383"/>
      <c r="CG13" s="383"/>
      <c r="CH13" s="383"/>
      <c r="CI13" s="383"/>
      <c r="CJ13" s="383"/>
      <c r="CK13" s="383"/>
      <c r="CL13" s="383"/>
      <c r="CM13" s="383"/>
      <c r="CN13" s="383"/>
      <c r="CO13" s="383"/>
      <c r="CP13" s="383"/>
      <c r="CQ13" s="383"/>
      <c r="CR13" s="383"/>
      <c r="CS13" s="464"/>
      <c r="CT13" s="420">
        <v>5.3</v>
      </c>
      <c r="CU13" s="421"/>
      <c r="CV13" s="421"/>
      <c r="CW13" s="421"/>
      <c r="CX13" s="421"/>
      <c r="CY13" s="421"/>
      <c r="CZ13" s="421"/>
      <c r="DA13" s="422"/>
      <c r="DB13" s="420">
        <v>6.9</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147</v>
      </c>
      <c r="M14" s="550"/>
      <c r="N14" s="550"/>
      <c r="O14" s="550"/>
      <c r="P14" s="550"/>
      <c r="Q14" s="551"/>
      <c r="R14" s="510">
        <v>3617</v>
      </c>
      <c r="S14" s="511"/>
      <c r="T14" s="511"/>
      <c r="U14" s="511"/>
      <c r="V14" s="512"/>
      <c r="W14" s="514"/>
      <c r="X14" s="412"/>
      <c r="Y14" s="412"/>
      <c r="Z14" s="412"/>
      <c r="AA14" s="412"/>
      <c r="AB14" s="413"/>
      <c r="AC14" s="503">
        <v>6.4</v>
      </c>
      <c r="AD14" s="504"/>
      <c r="AE14" s="504"/>
      <c r="AF14" s="504"/>
      <c r="AG14" s="505"/>
      <c r="AH14" s="503">
        <v>6.4</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148</v>
      </c>
      <c r="CE14" s="461"/>
      <c r="CF14" s="461"/>
      <c r="CG14" s="461"/>
      <c r="CH14" s="461"/>
      <c r="CI14" s="461"/>
      <c r="CJ14" s="461"/>
      <c r="CK14" s="461"/>
      <c r="CL14" s="461"/>
      <c r="CM14" s="461"/>
      <c r="CN14" s="461"/>
      <c r="CO14" s="461"/>
      <c r="CP14" s="461"/>
      <c r="CQ14" s="461"/>
      <c r="CR14" s="461"/>
      <c r="CS14" s="462"/>
      <c r="CT14" s="520" t="s">
        <v>140</v>
      </c>
      <c r="CU14" s="521"/>
      <c r="CV14" s="521"/>
      <c r="CW14" s="521"/>
      <c r="CX14" s="521"/>
      <c r="CY14" s="521"/>
      <c r="CZ14" s="521"/>
      <c r="DA14" s="522"/>
      <c r="DB14" s="520" t="s">
        <v>149</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150</v>
      </c>
      <c r="N15" s="508"/>
      <c r="O15" s="508"/>
      <c r="P15" s="508"/>
      <c r="Q15" s="509"/>
      <c r="R15" s="510">
        <v>3586</v>
      </c>
      <c r="S15" s="511"/>
      <c r="T15" s="511"/>
      <c r="U15" s="511"/>
      <c r="V15" s="512"/>
      <c r="W15" s="513" t="s">
        <v>151</v>
      </c>
      <c r="X15" s="409"/>
      <c r="Y15" s="409"/>
      <c r="Z15" s="409"/>
      <c r="AA15" s="409"/>
      <c r="AB15" s="410"/>
      <c r="AC15" s="376">
        <v>621</v>
      </c>
      <c r="AD15" s="377"/>
      <c r="AE15" s="377"/>
      <c r="AF15" s="377"/>
      <c r="AG15" s="378"/>
      <c r="AH15" s="376">
        <v>745</v>
      </c>
      <c r="AI15" s="377"/>
      <c r="AJ15" s="377"/>
      <c r="AK15" s="377"/>
      <c r="AL15" s="436"/>
      <c r="AM15" s="480"/>
      <c r="AN15" s="380"/>
      <c r="AO15" s="380"/>
      <c r="AP15" s="380"/>
      <c r="AQ15" s="380"/>
      <c r="AR15" s="380"/>
      <c r="AS15" s="380"/>
      <c r="AT15" s="381"/>
      <c r="AU15" s="481"/>
      <c r="AV15" s="482"/>
      <c r="AW15" s="482"/>
      <c r="AX15" s="482"/>
      <c r="AY15" s="449" t="s">
        <v>152</v>
      </c>
      <c r="AZ15" s="450"/>
      <c r="BA15" s="450"/>
      <c r="BB15" s="450"/>
      <c r="BC15" s="450"/>
      <c r="BD15" s="450"/>
      <c r="BE15" s="450"/>
      <c r="BF15" s="450"/>
      <c r="BG15" s="450"/>
      <c r="BH15" s="450"/>
      <c r="BI15" s="450"/>
      <c r="BJ15" s="450"/>
      <c r="BK15" s="450"/>
      <c r="BL15" s="450"/>
      <c r="BM15" s="451"/>
      <c r="BN15" s="452">
        <v>505425</v>
      </c>
      <c r="BO15" s="453"/>
      <c r="BP15" s="453"/>
      <c r="BQ15" s="453"/>
      <c r="BR15" s="453"/>
      <c r="BS15" s="453"/>
      <c r="BT15" s="453"/>
      <c r="BU15" s="454"/>
      <c r="BV15" s="452">
        <v>525236</v>
      </c>
      <c r="BW15" s="453"/>
      <c r="BX15" s="453"/>
      <c r="BY15" s="453"/>
      <c r="BZ15" s="453"/>
      <c r="CA15" s="453"/>
      <c r="CB15" s="453"/>
      <c r="CC15" s="454"/>
      <c r="CD15" s="523" t="s">
        <v>153</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154</v>
      </c>
      <c r="M16" s="498"/>
      <c r="N16" s="498"/>
      <c r="O16" s="498"/>
      <c r="P16" s="498"/>
      <c r="Q16" s="499"/>
      <c r="R16" s="500" t="s">
        <v>155</v>
      </c>
      <c r="S16" s="501"/>
      <c r="T16" s="501"/>
      <c r="U16" s="501"/>
      <c r="V16" s="502"/>
      <c r="W16" s="514"/>
      <c r="X16" s="412"/>
      <c r="Y16" s="412"/>
      <c r="Z16" s="412"/>
      <c r="AA16" s="412"/>
      <c r="AB16" s="413"/>
      <c r="AC16" s="503">
        <v>40</v>
      </c>
      <c r="AD16" s="504"/>
      <c r="AE16" s="504"/>
      <c r="AF16" s="504"/>
      <c r="AG16" s="505"/>
      <c r="AH16" s="503">
        <v>40.799999999999997</v>
      </c>
      <c r="AI16" s="504"/>
      <c r="AJ16" s="504"/>
      <c r="AK16" s="504"/>
      <c r="AL16" s="506"/>
      <c r="AM16" s="480"/>
      <c r="AN16" s="380"/>
      <c r="AO16" s="380"/>
      <c r="AP16" s="380"/>
      <c r="AQ16" s="380"/>
      <c r="AR16" s="380"/>
      <c r="AS16" s="380"/>
      <c r="AT16" s="381"/>
      <c r="AU16" s="481"/>
      <c r="AV16" s="482"/>
      <c r="AW16" s="482"/>
      <c r="AX16" s="482"/>
      <c r="AY16" s="437" t="s">
        <v>156</v>
      </c>
      <c r="AZ16" s="438"/>
      <c r="BA16" s="438"/>
      <c r="BB16" s="438"/>
      <c r="BC16" s="438"/>
      <c r="BD16" s="438"/>
      <c r="BE16" s="438"/>
      <c r="BF16" s="438"/>
      <c r="BG16" s="438"/>
      <c r="BH16" s="438"/>
      <c r="BI16" s="438"/>
      <c r="BJ16" s="438"/>
      <c r="BK16" s="438"/>
      <c r="BL16" s="438"/>
      <c r="BM16" s="439"/>
      <c r="BN16" s="423">
        <v>2091609</v>
      </c>
      <c r="BO16" s="424"/>
      <c r="BP16" s="424"/>
      <c r="BQ16" s="424"/>
      <c r="BR16" s="424"/>
      <c r="BS16" s="424"/>
      <c r="BT16" s="424"/>
      <c r="BU16" s="425"/>
      <c r="BV16" s="423">
        <v>1889834</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157</v>
      </c>
      <c r="N17" s="517"/>
      <c r="O17" s="517"/>
      <c r="P17" s="517"/>
      <c r="Q17" s="518"/>
      <c r="R17" s="500" t="s">
        <v>158</v>
      </c>
      <c r="S17" s="501"/>
      <c r="T17" s="501"/>
      <c r="U17" s="501"/>
      <c r="V17" s="502"/>
      <c r="W17" s="513" t="s">
        <v>159</v>
      </c>
      <c r="X17" s="409"/>
      <c r="Y17" s="409"/>
      <c r="Z17" s="409"/>
      <c r="AA17" s="409"/>
      <c r="AB17" s="410"/>
      <c r="AC17" s="376">
        <v>831</v>
      </c>
      <c r="AD17" s="377"/>
      <c r="AE17" s="377"/>
      <c r="AF17" s="377"/>
      <c r="AG17" s="378"/>
      <c r="AH17" s="376">
        <v>966</v>
      </c>
      <c r="AI17" s="377"/>
      <c r="AJ17" s="377"/>
      <c r="AK17" s="377"/>
      <c r="AL17" s="436"/>
      <c r="AM17" s="480"/>
      <c r="AN17" s="380"/>
      <c r="AO17" s="380"/>
      <c r="AP17" s="380"/>
      <c r="AQ17" s="380"/>
      <c r="AR17" s="380"/>
      <c r="AS17" s="380"/>
      <c r="AT17" s="381"/>
      <c r="AU17" s="481"/>
      <c r="AV17" s="482"/>
      <c r="AW17" s="482"/>
      <c r="AX17" s="482"/>
      <c r="AY17" s="437" t="s">
        <v>160</v>
      </c>
      <c r="AZ17" s="438"/>
      <c r="BA17" s="438"/>
      <c r="BB17" s="438"/>
      <c r="BC17" s="438"/>
      <c r="BD17" s="438"/>
      <c r="BE17" s="438"/>
      <c r="BF17" s="438"/>
      <c r="BG17" s="438"/>
      <c r="BH17" s="438"/>
      <c r="BI17" s="438"/>
      <c r="BJ17" s="438"/>
      <c r="BK17" s="438"/>
      <c r="BL17" s="438"/>
      <c r="BM17" s="439"/>
      <c r="BN17" s="423">
        <v>635035</v>
      </c>
      <c r="BO17" s="424"/>
      <c r="BP17" s="424"/>
      <c r="BQ17" s="424"/>
      <c r="BR17" s="424"/>
      <c r="BS17" s="424"/>
      <c r="BT17" s="424"/>
      <c r="BU17" s="425"/>
      <c r="BV17" s="423">
        <v>659556</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161</v>
      </c>
      <c r="C18" s="474"/>
      <c r="D18" s="474"/>
      <c r="E18" s="475"/>
      <c r="F18" s="475"/>
      <c r="G18" s="475"/>
      <c r="H18" s="475"/>
      <c r="I18" s="475"/>
      <c r="J18" s="475"/>
      <c r="K18" s="475"/>
      <c r="L18" s="476">
        <v>90.47</v>
      </c>
      <c r="M18" s="476"/>
      <c r="N18" s="476"/>
      <c r="O18" s="476"/>
      <c r="P18" s="476"/>
      <c r="Q18" s="476"/>
      <c r="R18" s="477"/>
      <c r="S18" s="477"/>
      <c r="T18" s="477"/>
      <c r="U18" s="477"/>
      <c r="V18" s="478"/>
      <c r="W18" s="494"/>
      <c r="X18" s="495"/>
      <c r="Y18" s="495"/>
      <c r="Z18" s="495"/>
      <c r="AA18" s="495"/>
      <c r="AB18" s="519"/>
      <c r="AC18" s="393">
        <v>53.6</v>
      </c>
      <c r="AD18" s="394"/>
      <c r="AE18" s="394"/>
      <c r="AF18" s="394"/>
      <c r="AG18" s="479"/>
      <c r="AH18" s="393">
        <v>52.8</v>
      </c>
      <c r="AI18" s="394"/>
      <c r="AJ18" s="394"/>
      <c r="AK18" s="394"/>
      <c r="AL18" s="395"/>
      <c r="AM18" s="480"/>
      <c r="AN18" s="380"/>
      <c r="AO18" s="380"/>
      <c r="AP18" s="380"/>
      <c r="AQ18" s="380"/>
      <c r="AR18" s="380"/>
      <c r="AS18" s="380"/>
      <c r="AT18" s="381"/>
      <c r="AU18" s="481"/>
      <c r="AV18" s="482"/>
      <c r="AW18" s="482"/>
      <c r="AX18" s="482"/>
      <c r="AY18" s="437" t="s">
        <v>162</v>
      </c>
      <c r="AZ18" s="438"/>
      <c r="BA18" s="438"/>
      <c r="BB18" s="438"/>
      <c r="BC18" s="438"/>
      <c r="BD18" s="438"/>
      <c r="BE18" s="438"/>
      <c r="BF18" s="438"/>
      <c r="BG18" s="438"/>
      <c r="BH18" s="438"/>
      <c r="BI18" s="438"/>
      <c r="BJ18" s="438"/>
      <c r="BK18" s="438"/>
      <c r="BL18" s="438"/>
      <c r="BM18" s="439"/>
      <c r="BN18" s="423">
        <v>1592834</v>
      </c>
      <c r="BO18" s="424"/>
      <c r="BP18" s="424"/>
      <c r="BQ18" s="424"/>
      <c r="BR18" s="424"/>
      <c r="BS18" s="424"/>
      <c r="BT18" s="424"/>
      <c r="BU18" s="425"/>
      <c r="BV18" s="423">
        <v>1597654</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163</v>
      </c>
      <c r="C19" s="474"/>
      <c r="D19" s="474"/>
      <c r="E19" s="475"/>
      <c r="F19" s="475"/>
      <c r="G19" s="475"/>
      <c r="H19" s="475"/>
      <c r="I19" s="475"/>
      <c r="J19" s="475"/>
      <c r="K19" s="475"/>
      <c r="L19" s="483">
        <v>38</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164</v>
      </c>
      <c r="AZ19" s="438"/>
      <c r="BA19" s="438"/>
      <c r="BB19" s="438"/>
      <c r="BC19" s="438"/>
      <c r="BD19" s="438"/>
      <c r="BE19" s="438"/>
      <c r="BF19" s="438"/>
      <c r="BG19" s="438"/>
      <c r="BH19" s="438"/>
      <c r="BI19" s="438"/>
      <c r="BJ19" s="438"/>
      <c r="BK19" s="438"/>
      <c r="BL19" s="438"/>
      <c r="BM19" s="439"/>
      <c r="BN19" s="423">
        <v>2673993</v>
      </c>
      <c r="BO19" s="424"/>
      <c r="BP19" s="424"/>
      <c r="BQ19" s="424"/>
      <c r="BR19" s="424"/>
      <c r="BS19" s="424"/>
      <c r="BT19" s="424"/>
      <c r="BU19" s="425"/>
      <c r="BV19" s="423">
        <v>2544819</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165</v>
      </c>
      <c r="C20" s="474"/>
      <c r="D20" s="474"/>
      <c r="E20" s="475"/>
      <c r="F20" s="475"/>
      <c r="G20" s="475"/>
      <c r="H20" s="475"/>
      <c r="I20" s="475"/>
      <c r="J20" s="475"/>
      <c r="K20" s="475"/>
      <c r="L20" s="483">
        <v>1312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611</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166</v>
      </c>
      <c r="C22" s="400"/>
      <c r="D22" s="401"/>
      <c r="E22" s="408" t="s">
        <v>1</v>
      </c>
      <c r="F22" s="409"/>
      <c r="G22" s="409"/>
      <c r="H22" s="409"/>
      <c r="I22" s="409"/>
      <c r="J22" s="409"/>
      <c r="K22" s="410"/>
      <c r="L22" s="408" t="s">
        <v>167</v>
      </c>
      <c r="M22" s="409"/>
      <c r="N22" s="409"/>
      <c r="O22" s="409"/>
      <c r="P22" s="410"/>
      <c r="Q22" s="414" t="s">
        <v>168</v>
      </c>
      <c r="R22" s="415"/>
      <c r="S22" s="415"/>
      <c r="T22" s="415"/>
      <c r="U22" s="415"/>
      <c r="V22" s="416"/>
      <c r="W22" s="465" t="s">
        <v>169</v>
      </c>
      <c r="X22" s="400"/>
      <c r="Y22" s="401"/>
      <c r="Z22" s="408" t="s">
        <v>1</v>
      </c>
      <c r="AA22" s="409"/>
      <c r="AB22" s="409"/>
      <c r="AC22" s="409"/>
      <c r="AD22" s="409"/>
      <c r="AE22" s="409"/>
      <c r="AF22" s="409"/>
      <c r="AG22" s="410"/>
      <c r="AH22" s="426" t="s">
        <v>170</v>
      </c>
      <c r="AI22" s="409"/>
      <c r="AJ22" s="409"/>
      <c r="AK22" s="409"/>
      <c r="AL22" s="410"/>
      <c r="AM22" s="426" t="s">
        <v>171</v>
      </c>
      <c r="AN22" s="427"/>
      <c r="AO22" s="427"/>
      <c r="AP22" s="427"/>
      <c r="AQ22" s="427"/>
      <c r="AR22" s="428"/>
      <c r="AS22" s="414" t="s">
        <v>168</v>
      </c>
      <c r="AT22" s="415"/>
      <c r="AU22" s="415"/>
      <c r="AV22" s="415"/>
      <c r="AW22" s="415"/>
      <c r="AX22" s="432"/>
      <c r="AY22" s="449" t="s">
        <v>172</v>
      </c>
      <c r="AZ22" s="450"/>
      <c r="BA22" s="450"/>
      <c r="BB22" s="450"/>
      <c r="BC22" s="450"/>
      <c r="BD22" s="450"/>
      <c r="BE22" s="450"/>
      <c r="BF22" s="450"/>
      <c r="BG22" s="450"/>
      <c r="BH22" s="450"/>
      <c r="BI22" s="450"/>
      <c r="BJ22" s="450"/>
      <c r="BK22" s="450"/>
      <c r="BL22" s="450"/>
      <c r="BM22" s="451"/>
      <c r="BN22" s="452">
        <v>1172498</v>
      </c>
      <c r="BO22" s="453"/>
      <c r="BP22" s="453"/>
      <c r="BQ22" s="453"/>
      <c r="BR22" s="453"/>
      <c r="BS22" s="453"/>
      <c r="BT22" s="453"/>
      <c r="BU22" s="454"/>
      <c r="BV22" s="452">
        <v>1408003</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173</v>
      </c>
      <c r="AZ23" s="438"/>
      <c r="BA23" s="438"/>
      <c r="BB23" s="438"/>
      <c r="BC23" s="438"/>
      <c r="BD23" s="438"/>
      <c r="BE23" s="438"/>
      <c r="BF23" s="438"/>
      <c r="BG23" s="438"/>
      <c r="BH23" s="438"/>
      <c r="BI23" s="438"/>
      <c r="BJ23" s="438"/>
      <c r="BK23" s="438"/>
      <c r="BL23" s="438"/>
      <c r="BM23" s="439"/>
      <c r="BN23" s="423">
        <v>1001748</v>
      </c>
      <c r="BO23" s="424"/>
      <c r="BP23" s="424"/>
      <c r="BQ23" s="424"/>
      <c r="BR23" s="424"/>
      <c r="BS23" s="424"/>
      <c r="BT23" s="424"/>
      <c r="BU23" s="425"/>
      <c r="BV23" s="423">
        <v>1183348</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174</v>
      </c>
      <c r="F24" s="380"/>
      <c r="G24" s="380"/>
      <c r="H24" s="380"/>
      <c r="I24" s="380"/>
      <c r="J24" s="380"/>
      <c r="K24" s="381"/>
      <c r="L24" s="376">
        <v>1</v>
      </c>
      <c r="M24" s="377"/>
      <c r="N24" s="377"/>
      <c r="O24" s="377"/>
      <c r="P24" s="378"/>
      <c r="Q24" s="376">
        <v>6700</v>
      </c>
      <c r="R24" s="377"/>
      <c r="S24" s="377"/>
      <c r="T24" s="377"/>
      <c r="U24" s="377"/>
      <c r="V24" s="378"/>
      <c r="W24" s="466"/>
      <c r="X24" s="403"/>
      <c r="Y24" s="404"/>
      <c r="Z24" s="379" t="s">
        <v>175</v>
      </c>
      <c r="AA24" s="380"/>
      <c r="AB24" s="380"/>
      <c r="AC24" s="380"/>
      <c r="AD24" s="380"/>
      <c r="AE24" s="380"/>
      <c r="AF24" s="380"/>
      <c r="AG24" s="381"/>
      <c r="AH24" s="376">
        <v>68</v>
      </c>
      <c r="AI24" s="377"/>
      <c r="AJ24" s="377"/>
      <c r="AK24" s="377"/>
      <c r="AL24" s="378"/>
      <c r="AM24" s="376">
        <v>194820</v>
      </c>
      <c r="AN24" s="377"/>
      <c r="AO24" s="377"/>
      <c r="AP24" s="377"/>
      <c r="AQ24" s="377"/>
      <c r="AR24" s="378"/>
      <c r="AS24" s="376">
        <v>2865</v>
      </c>
      <c r="AT24" s="377"/>
      <c r="AU24" s="377"/>
      <c r="AV24" s="377"/>
      <c r="AW24" s="377"/>
      <c r="AX24" s="436"/>
      <c r="AY24" s="396" t="s">
        <v>176</v>
      </c>
      <c r="AZ24" s="397"/>
      <c r="BA24" s="397"/>
      <c r="BB24" s="397"/>
      <c r="BC24" s="397"/>
      <c r="BD24" s="397"/>
      <c r="BE24" s="397"/>
      <c r="BF24" s="397"/>
      <c r="BG24" s="397"/>
      <c r="BH24" s="397"/>
      <c r="BI24" s="397"/>
      <c r="BJ24" s="397"/>
      <c r="BK24" s="397"/>
      <c r="BL24" s="397"/>
      <c r="BM24" s="398"/>
      <c r="BN24" s="423">
        <v>658779</v>
      </c>
      <c r="BO24" s="424"/>
      <c r="BP24" s="424"/>
      <c r="BQ24" s="424"/>
      <c r="BR24" s="424"/>
      <c r="BS24" s="424"/>
      <c r="BT24" s="424"/>
      <c r="BU24" s="425"/>
      <c r="BV24" s="423">
        <v>818794</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177</v>
      </c>
      <c r="F25" s="380"/>
      <c r="G25" s="380"/>
      <c r="H25" s="380"/>
      <c r="I25" s="380"/>
      <c r="J25" s="380"/>
      <c r="K25" s="381"/>
      <c r="L25" s="376">
        <v>1</v>
      </c>
      <c r="M25" s="377"/>
      <c r="N25" s="377"/>
      <c r="O25" s="377"/>
      <c r="P25" s="378"/>
      <c r="Q25" s="376">
        <v>5650</v>
      </c>
      <c r="R25" s="377"/>
      <c r="S25" s="377"/>
      <c r="T25" s="377"/>
      <c r="U25" s="377"/>
      <c r="V25" s="378"/>
      <c r="W25" s="466"/>
      <c r="X25" s="403"/>
      <c r="Y25" s="404"/>
      <c r="Z25" s="379" t="s">
        <v>178</v>
      </c>
      <c r="AA25" s="380"/>
      <c r="AB25" s="380"/>
      <c r="AC25" s="380"/>
      <c r="AD25" s="380"/>
      <c r="AE25" s="380"/>
      <c r="AF25" s="380"/>
      <c r="AG25" s="381"/>
      <c r="AH25" s="376" t="s">
        <v>149</v>
      </c>
      <c r="AI25" s="377"/>
      <c r="AJ25" s="377"/>
      <c r="AK25" s="377"/>
      <c r="AL25" s="378"/>
      <c r="AM25" s="376" t="s">
        <v>129</v>
      </c>
      <c r="AN25" s="377"/>
      <c r="AO25" s="377"/>
      <c r="AP25" s="377"/>
      <c r="AQ25" s="377"/>
      <c r="AR25" s="378"/>
      <c r="AS25" s="376" t="s">
        <v>139</v>
      </c>
      <c r="AT25" s="377"/>
      <c r="AU25" s="377"/>
      <c r="AV25" s="377"/>
      <c r="AW25" s="377"/>
      <c r="AX25" s="436"/>
      <c r="AY25" s="449" t="s">
        <v>179</v>
      </c>
      <c r="AZ25" s="450"/>
      <c r="BA25" s="450"/>
      <c r="BB25" s="450"/>
      <c r="BC25" s="450"/>
      <c r="BD25" s="450"/>
      <c r="BE25" s="450"/>
      <c r="BF25" s="450"/>
      <c r="BG25" s="450"/>
      <c r="BH25" s="450"/>
      <c r="BI25" s="450"/>
      <c r="BJ25" s="450"/>
      <c r="BK25" s="450"/>
      <c r="BL25" s="450"/>
      <c r="BM25" s="451"/>
      <c r="BN25" s="452">
        <v>57813</v>
      </c>
      <c r="BO25" s="453"/>
      <c r="BP25" s="453"/>
      <c r="BQ25" s="453"/>
      <c r="BR25" s="453"/>
      <c r="BS25" s="453"/>
      <c r="BT25" s="453"/>
      <c r="BU25" s="454"/>
      <c r="BV25" s="452">
        <v>86670</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180</v>
      </c>
      <c r="F26" s="380"/>
      <c r="G26" s="380"/>
      <c r="H26" s="380"/>
      <c r="I26" s="380"/>
      <c r="J26" s="380"/>
      <c r="K26" s="381"/>
      <c r="L26" s="376">
        <v>1</v>
      </c>
      <c r="M26" s="377"/>
      <c r="N26" s="377"/>
      <c r="O26" s="377"/>
      <c r="P26" s="378"/>
      <c r="Q26" s="376">
        <v>5150</v>
      </c>
      <c r="R26" s="377"/>
      <c r="S26" s="377"/>
      <c r="T26" s="377"/>
      <c r="U26" s="377"/>
      <c r="V26" s="378"/>
      <c r="W26" s="466"/>
      <c r="X26" s="403"/>
      <c r="Y26" s="404"/>
      <c r="Z26" s="379" t="s">
        <v>181</v>
      </c>
      <c r="AA26" s="434"/>
      <c r="AB26" s="434"/>
      <c r="AC26" s="434"/>
      <c r="AD26" s="434"/>
      <c r="AE26" s="434"/>
      <c r="AF26" s="434"/>
      <c r="AG26" s="435"/>
      <c r="AH26" s="376">
        <v>4</v>
      </c>
      <c r="AI26" s="377"/>
      <c r="AJ26" s="377"/>
      <c r="AK26" s="377"/>
      <c r="AL26" s="378"/>
      <c r="AM26" s="376">
        <v>10264</v>
      </c>
      <c r="AN26" s="377"/>
      <c r="AO26" s="377"/>
      <c r="AP26" s="377"/>
      <c r="AQ26" s="377"/>
      <c r="AR26" s="378"/>
      <c r="AS26" s="376">
        <v>2566</v>
      </c>
      <c r="AT26" s="377"/>
      <c r="AU26" s="377"/>
      <c r="AV26" s="377"/>
      <c r="AW26" s="377"/>
      <c r="AX26" s="436"/>
      <c r="AY26" s="463" t="s">
        <v>182</v>
      </c>
      <c r="AZ26" s="383"/>
      <c r="BA26" s="383"/>
      <c r="BB26" s="383"/>
      <c r="BC26" s="383"/>
      <c r="BD26" s="383"/>
      <c r="BE26" s="383"/>
      <c r="BF26" s="383"/>
      <c r="BG26" s="383"/>
      <c r="BH26" s="383"/>
      <c r="BI26" s="383"/>
      <c r="BJ26" s="383"/>
      <c r="BK26" s="383"/>
      <c r="BL26" s="383"/>
      <c r="BM26" s="464"/>
      <c r="BN26" s="423" t="s">
        <v>140</v>
      </c>
      <c r="BO26" s="424"/>
      <c r="BP26" s="424"/>
      <c r="BQ26" s="424"/>
      <c r="BR26" s="424"/>
      <c r="BS26" s="424"/>
      <c r="BT26" s="424"/>
      <c r="BU26" s="425"/>
      <c r="BV26" s="423" t="s">
        <v>183</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184</v>
      </c>
      <c r="F27" s="380"/>
      <c r="G27" s="380"/>
      <c r="H27" s="380"/>
      <c r="I27" s="380"/>
      <c r="J27" s="380"/>
      <c r="K27" s="381"/>
      <c r="L27" s="376">
        <v>1</v>
      </c>
      <c r="M27" s="377"/>
      <c r="N27" s="377"/>
      <c r="O27" s="377"/>
      <c r="P27" s="378"/>
      <c r="Q27" s="376">
        <v>2550</v>
      </c>
      <c r="R27" s="377"/>
      <c r="S27" s="377"/>
      <c r="T27" s="377"/>
      <c r="U27" s="377"/>
      <c r="V27" s="378"/>
      <c r="W27" s="466"/>
      <c r="X27" s="403"/>
      <c r="Y27" s="404"/>
      <c r="Z27" s="379" t="s">
        <v>185</v>
      </c>
      <c r="AA27" s="380"/>
      <c r="AB27" s="380"/>
      <c r="AC27" s="380"/>
      <c r="AD27" s="380"/>
      <c r="AE27" s="380"/>
      <c r="AF27" s="380"/>
      <c r="AG27" s="381"/>
      <c r="AH27" s="376" t="s">
        <v>149</v>
      </c>
      <c r="AI27" s="377"/>
      <c r="AJ27" s="377"/>
      <c r="AK27" s="377"/>
      <c r="AL27" s="378"/>
      <c r="AM27" s="376" t="s">
        <v>129</v>
      </c>
      <c r="AN27" s="377"/>
      <c r="AO27" s="377"/>
      <c r="AP27" s="377"/>
      <c r="AQ27" s="377"/>
      <c r="AR27" s="378"/>
      <c r="AS27" s="376" t="s">
        <v>149</v>
      </c>
      <c r="AT27" s="377"/>
      <c r="AU27" s="377"/>
      <c r="AV27" s="377"/>
      <c r="AW27" s="377"/>
      <c r="AX27" s="436"/>
      <c r="AY27" s="460" t="s">
        <v>186</v>
      </c>
      <c r="AZ27" s="461"/>
      <c r="BA27" s="461"/>
      <c r="BB27" s="461"/>
      <c r="BC27" s="461"/>
      <c r="BD27" s="461"/>
      <c r="BE27" s="461"/>
      <c r="BF27" s="461"/>
      <c r="BG27" s="461"/>
      <c r="BH27" s="461"/>
      <c r="BI27" s="461"/>
      <c r="BJ27" s="461"/>
      <c r="BK27" s="461"/>
      <c r="BL27" s="461"/>
      <c r="BM27" s="462"/>
      <c r="BN27" s="457">
        <v>19776</v>
      </c>
      <c r="BO27" s="458"/>
      <c r="BP27" s="458"/>
      <c r="BQ27" s="458"/>
      <c r="BR27" s="458"/>
      <c r="BS27" s="458"/>
      <c r="BT27" s="458"/>
      <c r="BU27" s="459"/>
      <c r="BV27" s="457">
        <v>19773</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187</v>
      </c>
      <c r="F28" s="380"/>
      <c r="G28" s="380"/>
      <c r="H28" s="380"/>
      <c r="I28" s="380"/>
      <c r="J28" s="380"/>
      <c r="K28" s="381"/>
      <c r="L28" s="376">
        <v>1</v>
      </c>
      <c r="M28" s="377"/>
      <c r="N28" s="377"/>
      <c r="O28" s="377"/>
      <c r="P28" s="378"/>
      <c r="Q28" s="376">
        <v>2150</v>
      </c>
      <c r="R28" s="377"/>
      <c r="S28" s="377"/>
      <c r="T28" s="377"/>
      <c r="U28" s="377"/>
      <c r="V28" s="378"/>
      <c r="W28" s="466"/>
      <c r="X28" s="403"/>
      <c r="Y28" s="404"/>
      <c r="Z28" s="379" t="s">
        <v>188</v>
      </c>
      <c r="AA28" s="380"/>
      <c r="AB28" s="380"/>
      <c r="AC28" s="380"/>
      <c r="AD28" s="380"/>
      <c r="AE28" s="380"/>
      <c r="AF28" s="380"/>
      <c r="AG28" s="381"/>
      <c r="AH28" s="376" t="s">
        <v>129</v>
      </c>
      <c r="AI28" s="377"/>
      <c r="AJ28" s="377"/>
      <c r="AK28" s="377"/>
      <c r="AL28" s="378"/>
      <c r="AM28" s="376" t="s">
        <v>183</v>
      </c>
      <c r="AN28" s="377"/>
      <c r="AO28" s="377"/>
      <c r="AP28" s="377"/>
      <c r="AQ28" s="377"/>
      <c r="AR28" s="378"/>
      <c r="AS28" s="376" t="s">
        <v>139</v>
      </c>
      <c r="AT28" s="377"/>
      <c r="AU28" s="377"/>
      <c r="AV28" s="377"/>
      <c r="AW28" s="377"/>
      <c r="AX28" s="436"/>
      <c r="AY28" s="440" t="s">
        <v>189</v>
      </c>
      <c r="AZ28" s="441"/>
      <c r="BA28" s="441"/>
      <c r="BB28" s="442"/>
      <c r="BC28" s="449" t="s">
        <v>48</v>
      </c>
      <c r="BD28" s="450"/>
      <c r="BE28" s="450"/>
      <c r="BF28" s="450"/>
      <c r="BG28" s="450"/>
      <c r="BH28" s="450"/>
      <c r="BI28" s="450"/>
      <c r="BJ28" s="450"/>
      <c r="BK28" s="450"/>
      <c r="BL28" s="450"/>
      <c r="BM28" s="451"/>
      <c r="BN28" s="452">
        <v>1296918</v>
      </c>
      <c r="BO28" s="453"/>
      <c r="BP28" s="453"/>
      <c r="BQ28" s="453"/>
      <c r="BR28" s="453"/>
      <c r="BS28" s="453"/>
      <c r="BT28" s="453"/>
      <c r="BU28" s="454"/>
      <c r="BV28" s="452">
        <v>1246640</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190</v>
      </c>
      <c r="F29" s="380"/>
      <c r="G29" s="380"/>
      <c r="H29" s="380"/>
      <c r="I29" s="380"/>
      <c r="J29" s="380"/>
      <c r="K29" s="381"/>
      <c r="L29" s="376">
        <v>6</v>
      </c>
      <c r="M29" s="377"/>
      <c r="N29" s="377"/>
      <c r="O29" s="377"/>
      <c r="P29" s="378"/>
      <c r="Q29" s="376">
        <v>1950</v>
      </c>
      <c r="R29" s="377"/>
      <c r="S29" s="377"/>
      <c r="T29" s="377"/>
      <c r="U29" s="377"/>
      <c r="V29" s="378"/>
      <c r="W29" s="467"/>
      <c r="X29" s="468"/>
      <c r="Y29" s="469"/>
      <c r="Z29" s="379" t="s">
        <v>191</v>
      </c>
      <c r="AA29" s="380"/>
      <c r="AB29" s="380"/>
      <c r="AC29" s="380"/>
      <c r="AD29" s="380"/>
      <c r="AE29" s="380"/>
      <c r="AF29" s="380"/>
      <c r="AG29" s="381"/>
      <c r="AH29" s="376">
        <v>68</v>
      </c>
      <c r="AI29" s="377"/>
      <c r="AJ29" s="377"/>
      <c r="AK29" s="377"/>
      <c r="AL29" s="378"/>
      <c r="AM29" s="376">
        <v>194820</v>
      </c>
      <c r="AN29" s="377"/>
      <c r="AO29" s="377"/>
      <c r="AP29" s="377"/>
      <c r="AQ29" s="377"/>
      <c r="AR29" s="378"/>
      <c r="AS29" s="376">
        <v>2865</v>
      </c>
      <c r="AT29" s="377"/>
      <c r="AU29" s="377"/>
      <c r="AV29" s="377"/>
      <c r="AW29" s="377"/>
      <c r="AX29" s="436"/>
      <c r="AY29" s="443"/>
      <c r="AZ29" s="444"/>
      <c r="BA29" s="444"/>
      <c r="BB29" s="445"/>
      <c r="BC29" s="437" t="s">
        <v>192</v>
      </c>
      <c r="BD29" s="438"/>
      <c r="BE29" s="438"/>
      <c r="BF29" s="438"/>
      <c r="BG29" s="438"/>
      <c r="BH29" s="438"/>
      <c r="BI29" s="438"/>
      <c r="BJ29" s="438"/>
      <c r="BK29" s="438"/>
      <c r="BL29" s="438"/>
      <c r="BM29" s="439"/>
      <c r="BN29" s="423">
        <v>54289</v>
      </c>
      <c r="BO29" s="424"/>
      <c r="BP29" s="424"/>
      <c r="BQ29" s="424"/>
      <c r="BR29" s="424"/>
      <c r="BS29" s="424"/>
      <c r="BT29" s="424"/>
      <c r="BU29" s="425"/>
      <c r="BV29" s="423">
        <v>54275</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193</v>
      </c>
      <c r="X30" s="391"/>
      <c r="Y30" s="391"/>
      <c r="Z30" s="391"/>
      <c r="AA30" s="391"/>
      <c r="AB30" s="391"/>
      <c r="AC30" s="391"/>
      <c r="AD30" s="391"/>
      <c r="AE30" s="391"/>
      <c r="AF30" s="391"/>
      <c r="AG30" s="392"/>
      <c r="AH30" s="393">
        <v>96.6</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1731443</v>
      </c>
      <c r="BO30" s="458"/>
      <c r="BP30" s="458"/>
      <c r="BQ30" s="458"/>
      <c r="BR30" s="458"/>
      <c r="BS30" s="458"/>
      <c r="BT30" s="458"/>
      <c r="BU30" s="459"/>
      <c r="BV30" s="457">
        <v>1599592</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194</v>
      </c>
      <c r="D32" s="382"/>
      <c r="E32" s="382"/>
      <c r="F32" s="382"/>
      <c r="G32" s="382"/>
      <c r="H32" s="382"/>
      <c r="I32" s="382"/>
      <c r="J32" s="382"/>
      <c r="K32" s="382"/>
      <c r="L32" s="382"/>
      <c r="M32" s="382"/>
      <c r="N32" s="382"/>
      <c r="O32" s="382"/>
      <c r="P32" s="382"/>
      <c r="Q32" s="382"/>
      <c r="R32" s="382"/>
      <c r="S32" s="382"/>
      <c r="U32" s="383" t="s">
        <v>195</v>
      </c>
      <c r="V32" s="383"/>
      <c r="W32" s="383"/>
      <c r="X32" s="383"/>
      <c r="Y32" s="383"/>
      <c r="Z32" s="383"/>
      <c r="AA32" s="383"/>
      <c r="AB32" s="383"/>
      <c r="AC32" s="383"/>
      <c r="AD32" s="383"/>
      <c r="AE32" s="383"/>
      <c r="AF32" s="383"/>
      <c r="AG32" s="383"/>
      <c r="AH32" s="383"/>
      <c r="AI32" s="383"/>
      <c r="AJ32" s="383"/>
      <c r="AK32" s="383"/>
      <c r="AM32" s="383" t="s">
        <v>196</v>
      </c>
      <c r="AN32" s="383"/>
      <c r="AO32" s="383"/>
      <c r="AP32" s="383"/>
      <c r="AQ32" s="383"/>
      <c r="AR32" s="383"/>
      <c r="AS32" s="383"/>
      <c r="AT32" s="383"/>
      <c r="AU32" s="383"/>
      <c r="AV32" s="383"/>
      <c r="AW32" s="383"/>
      <c r="AX32" s="383"/>
      <c r="AY32" s="383"/>
      <c r="AZ32" s="383"/>
      <c r="BA32" s="383"/>
      <c r="BB32" s="383"/>
      <c r="BC32" s="383"/>
      <c r="BE32" s="383" t="s">
        <v>197</v>
      </c>
      <c r="BF32" s="383"/>
      <c r="BG32" s="383"/>
      <c r="BH32" s="383"/>
      <c r="BI32" s="383"/>
      <c r="BJ32" s="383"/>
      <c r="BK32" s="383"/>
      <c r="BL32" s="383"/>
      <c r="BM32" s="383"/>
      <c r="BN32" s="383"/>
      <c r="BO32" s="383"/>
      <c r="BP32" s="383"/>
      <c r="BQ32" s="383"/>
      <c r="BR32" s="383"/>
      <c r="BS32" s="383"/>
      <c r="BT32" s="383"/>
      <c r="BU32" s="383"/>
      <c r="BW32" s="383" t="s">
        <v>198</v>
      </c>
      <c r="BX32" s="383"/>
      <c r="BY32" s="383"/>
      <c r="BZ32" s="383"/>
      <c r="CA32" s="383"/>
      <c r="CB32" s="383"/>
      <c r="CC32" s="383"/>
      <c r="CD32" s="383"/>
      <c r="CE32" s="383"/>
      <c r="CF32" s="383"/>
      <c r="CG32" s="383"/>
      <c r="CH32" s="383"/>
      <c r="CI32" s="383"/>
      <c r="CJ32" s="383"/>
      <c r="CK32" s="383"/>
      <c r="CL32" s="383"/>
      <c r="CM32" s="383"/>
      <c r="CO32" s="383" t="s">
        <v>199</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200</v>
      </c>
      <c r="D33" s="375"/>
      <c r="E33" s="374" t="s">
        <v>201</v>
      </c>
      <c r="F33" s="374"/>
      <c r="G33" s="374"/>
      <c r="H33" s="374"/>
      <c r="I33" s="374"/>
      <c r="J33" s="374"/>
      <c r="K33" s="374"/>
      <c r="L33" s="374"/>
      <c r="M33" s="374"/>
      <c r="N33" s="374"/>
      <c r="O33" s="374"/>
      <c r="P33" s="374"/>
      <c r="Q33" s="374"/>
      <c r="R33" s="374"/>
      <c r="S33" s="374"/>
      <c r="T33" s="203"/>
      <c r="U33" s="375" t="s">
        <v>202</v>
      </c>
      <c r="V33" s="375"/>
      <c r="W33" s="374" t="s">
        <v>203</v>
      </c>
      <c r="X33" s="374"/>
      <c r="Y33" s="374"/>
      <c r="Z33" s="374"/>
      <c r="AA33" s="374"/>
      <c r="AB33" s="374"/>
      <c r="AC33" s="374"/>
      <c r="AD33" s="374"/>
      <c r="AE33" s="374"/>
      <c r="AF33" s="374"/>
      <c r="AG33" s="374"/>
      <c r="AH33" s="374"/>
      <c r="AI33" s="374"/>
      <c r="AJ33" s="374"/>
      <c r="AK33" s="374"/>
      <c r="AL33" s="203"/>
      <c r="AM33" s="375" t="s">
        <v>204</v>
      </c>
      <c r="AN33" s="375"/>
      <c r="AO33" s="374" t="s">
        <v>205</v>
      </c>
      <c r="AP33" s="374"/>
      <c r="AQ33" s="374"/>
      <c r="AR33" s="374"/>
      <c r="AS33" s="374"/>
      <c r="AT33" s="374"/>
      <c r="AU33" s="374"/>
      <c r="AV33" s="374"/>
      <c r="AW33" s="374"/>
      <c r="AX33" s="374"/>
      <c r="AY33" s="374"/>
      <c r="AZ33" s="374"/>
      <c r="BA33" s="374"/>
      <c r="BB33" s="374"/>
      <c r="BC33" s="374"/>
      <c r="BD33" s="204"/>
      <c r="BE33" s="374" t="s">
        <v>206</v>
      </c>
      <c r="BF33" s="374"/>
      <c r="BG33" s="374" t="s">
        <v>207</v>
      </c>
      <c r="BH33" s="374"/>
      <c r="BI33" s="374"/>
      <c r="BJ33" s="374"/>
      <c r="BK33" s="374"/>
      <c r="BL33" s="374"/>
      <c r="BM33" s="374"/>
      <c r="BN33" s="374"/>
      <c r="BO33" s="374"/>
      <c r="BP33" s="374"/>
      <c r="BQ33" s="374"/>
      <c r="BR33" s="374"/>
      <c r="BS33" s="374"/>
      <c r="BT33" s="374"/>
      <c r="BU33" s="374"/>
      <c r="BV33" s="204"/>
      <c r="BW33" s="375" t="s">
        <v>206</v>
      </c>
      <c r="BX33" s="375"/>
      <c r="BY33" s="374" t="s">
        <v>208</v>
      </c>
      <c r="BZ33" s="374"/>
      <c r="CA33" s="374"/>
      <c r="CB33" s="374"/>
      <c r="CC33" s="374"/>
      <c r="CD33" s="374"/>
      <c r="CE33" s="374"/>
      <c r="CF33" s="374"/>
      <c r="CG33" s="374"/>
      <c r="CH33" s="374"/>
      <c r="CI33" s="374"/>
      <c r="CJ33" s="374"/>
      <c r="CK33" s="374"/>
      <c r="CL33" s="374"/>
      <c r="CM33" s="374"/>
      <c r="CN33" s="203"/>
      <c r="CO33" s="375" t="s">
        <v>200</v>
      </c>
      <c r="CP33" s="375"/>
      <c r="CQ33" s="374" t="s">
        <v>209</v>
      </c>
      <c r="CR33" s="374"/>
      <c r="CS33" s="374"/>
      <c r="CT33" s="374"/>
      <c r="CU33" s="374"/>
      <c r="CV33" s="374"/>
      <c r="CW33" s="374"/>
      <c r="CX33" s="374"/>
      <c r="CY33" s="374"/>
      <c r="CZ33" s="374"/>
      <c r="DA33" s="374"/>
      <c r="DB33" s="374"/>
      <c r="DC33" s="374"/>
      <c r="DD33" s="374"/>
      <c r="DE33" s="374"/>
      <c r="DF33" s="203"/>
      <c r="DG33" s="373" t="s">
        <v>210</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78"/>
      <c r="AM34" s="371" t="str">
        <f>IF(AO34="","",MAX(C34:D43,U34:V43)+1)</f>
        <v/>
      </c>
      <c r="AN34" s="371"/>
      <c r="AO34" s="372"/>
      <c r="AP34" s="372"/>
      <c r="AQ34" s="372"/>
      <c r="AR34" s="372"/>
      <c r="AS34" s="372"/>
      <c r="AT34" s="372"/>
      <c r="AU34" s="372"/>
      <c r="AV34" s="372"/>
      <c r="AW34" s="372"/>
      <c r="AX34" s="372"/>
      <c r="AY34" s="372"/>
      <c r="AZ34" s="372"/>
      <c r="BA34" s="372"/>
      <c r="BB34" s="372"/>
      <c r="BC34" s="372"/>
      <c r="BD34" s="178"/>
      <c r="BE34" s="371">
        <f>IF(BG34="","",MAX(C34:D43,U34:V43,AM34:AN43)+1)</f>
        <v>5</v>
      </c>
      <c r="BF34" s="371"/>
      <c r="BG34" s="372" t="str">
        <f>IF('各会計、関係団体の財政状況及び健全化判断比率'!B31="","",'各会計、関係団体の財政状況及び健全化判断比率'!B31)</f>
        <v>簡易水道事業特別会計</v>
      </c>
      <c r="BH34" s="372"/>
      <c r="BI34" s="372"/>
      <c r="BJ34" s="372"/>
      <c r="BK34" s="372"/>
      <c r="BL34" s="372"/>
      <c r="BM34" s="372"/>
      <c r="BN34" s="372"/>
      <c r="BO34" s="372"/>
      <c r="BP34" s="372"/>
      <c r="BQ34" s="372"/>
      <c r="BR34" s="372"/>
      <c r="BS34" s="372"/>
      <c r="BT34" s="372"/>
      <c r="BU34" s="372"/>
      <c r="BV34" s="178"/>
      <c r="BW34" s="371">
        <f>IF(BY34="","",MAX(C34:D43,U34:V43,AM34:AN43,BE34:BF43)+1)</f>
        <v>7</v>
      </c>
      <c r="BX34" s="371"/>
      <c r="BY34" s="372" t="str">
        <f>IF('各会計、関係団体の財政状況及び健全化判断比率'!B68="","",'各会計、関係団体の財政状況及び健全化判断比率'!B68)</f>
        <v>可茂衛生施設利用組合</v>
      </c>
      <c r="BZ34" s="372"/>
      <c r="CA34" s="372"/>
      <c r="CB34" s="372"/>
      <c r="CC34" s="372"/>
      <c r="CD34" s="372"/>
      <c r="CE34" s="372"/>
      <c r="CF34" s="372"/>
      <c r="CG34" s="372"/>
      <c r="CH34" s="372"/>
      <c r="CI34" s="372"/>
      <c r="CJ34" s="372"/>
      <c r="CK34" s="372"/>
      <c r="CL34" s="372"/>
      <c r="CM34" s="372"/>
      <c r="CN34" s="178"/>
      <c r="CO34" s="371">
        <f>IF(CQ34="","",MAX(C34:D43,U34:V43,AM34:AN43,BE34:BF43,BW34:BX43)+1)</f>
        <v>14</v>
      </c>
      <c r="CP34" s="371"/>
      <c r="CQ34" s="372" t="str">
        <f>IF('各会計、関係団体の財政状況及び健全化判断比率'!BS7="","",'各会計、関係団体の財政状況及び健全化判断比率'!BS7)</f>
        <v>七宗町ふるさと開発</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f t="shared" ref="BE35:BE43" si="1">IF(BG35="","",BE34+1)</f>
        <v>6</v>
      </c>
      <c r="BF35" s="371"/>
      <c r="BG35" s="372" t="str">
        <f>IF('各会計、関係団体の財政状況及び健全化判断比率'!B32="","",'各会計、関係団体の財政状況及び健全化判断比率'!B32)</f>
        <v>下水道事業特別会計</v>
      </c>
      <c r="BH35" s="372"/>
      <c r="BI35" s="372"/>
      <c r="BJ35" s="372"/>
      <c r="BK35" s="372"/>
      <c r="BL35" s="372"/>
      <c r="BM35" s="372"/>
      <c r="BN35" s="372"/>
      <c r="BO35" s="372"/>
      <c r="BP35" s="372"/>
      <c r="BQ35" s="372"/>
      <c r="BR35" s="372"/>
      <c r="BS35" s="372"/>
      <c r="BT35" s="372"/>
      <c r="BU35" s="372"/>
      <c r="BV35" s="178"/>
      <c r="BW35" s="371">
        <f t="shared" ref="BW35:BW43" si="2">IF(BY35="","",BW34+1)</f>
        <v>8</v>
      </c>
      <c r="BX35" s="371"/>
      <c r="BY35" s="372" t="str">
        <f>IF('各会計、関係団体の財政状況及び健全化判断比率'!B69="","",'各会計、関係団体の財政状況及び健全化判断比率'!B69)</f>
        <v>岐阜県市町村会館組合</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9</v>
      </c>
      <c r="BX36" s="371"/>
      <c r="BY36" s="372" t="str">
        <f>IF('各会計、関係団体の財政状況及び健全化判断比率'!B70="","",'各会計、関係団体の財政状況及び健全化判断比率'!B70)</f>
        <v>岐阜県市町村職員退職手当組合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10</v>
      </c>
      <c r="BX37" s="371"/>
      <c r="BY37" s="372" t="str">
        <f>IF('各会計、関係団体の財政状況及び健全化判断比率'!B71="","",'各会計、関係団体の財政状況及び健全化判断比率'!B71)</f>
        <v>可茂消防事務組合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11</v>
      </c>
      <c r="BX38" s="371"/>
      <c r="BY38" s="372" t="str">
        <f>IF('各会計、関係団体の財政状況及び健全化判断比率'!B72="","",'各会計、関係団体の財政状況及び健全化判断比率'!B72)</f>
        <v>後期高齢者医療広域連合（一般会計）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12</v>
      </c>
      <c r="BX39" s="371"/>
      <c r="BY39" s="372" t="str">
        <f>IF('各会計、関係団体の財政状況及び健全化判断比率'!B73="","",'各会計、関係団体の財政状況及び健全化判断比率'!B73)</f>
        <v>後期高齢者医療広域連合（特別会計）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13</v>
      </c>
      <c r="BX40" s="371"/>
      <c r="BY40" s="372" t="str">
        <f>IF('各会計、関係団体の財政状況及び健全化判断比率'!B74="","",'各会計、関係団体の財政状況及び健全化判断比率'!B74)</f>
        <v>可茂公設地方卸売市場組合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211</v>
      </c>
      <c r="E46" s="368" t="s">
        <v>212</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213</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214</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215</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216</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217</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218</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612</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219</v>
      </c>
      <c r="DI1" s="747"/>
      <c r="DJ1" s="747"/>
      <c r="DK1" s="747"/>
      <c r="DL1" s="747"/>
      <c r="DM1" s="747"/>
      <c r="DN1" s="748"/>
      <c r="DO1" s="212"/>
      <c r="DP1" s="746" t="s">
        <v>220</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221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222</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223</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224</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225</v>
      </c>
      <c r="S4" s="689"/>
      <c r="T4" s="689"/>
      <c r="U4" s="689"/>
      <c r="V4" s="689"/>
      <c r="W4" s="689"/>
      <c r="X4" s="689"/>
      <c r="Y4" s="690"/>
      <c r="Z4" s="688" t="s">
        <v>226</v>
      </c>
      <c r="AA4" s="689"/>
      <c r="AB4" s="689"/>
      <c r="AC4" s="690"/>
      <c r="AD4" s="688" t="s">
        <v>227</v>
      </c>
      <c r="AE4" s="689"/>
      <c r="AF4" s="689"/>
      <c r="AG4" s="689"/>
      <c r="AH4" s="689"/>
      <c r="AI4" s="689"/>
      <c r="AJ4" s="689"/>
      <c r="AK4" s="690"/>
      <c r="AL4" s="688" t="s">
        <v>226</v>
      </c>
      <c r="AM4" s="689"/>
      <c r="AN4" s="689"/>
      <c r="AO4" s="690"/>
      <c r="AP4" s="749" t="s">
        <v>228</v>
      </c>
      <c r="AQ4" s="749"/>
      <c r="AR4" s="749"/>
      <c r="AS4" s="749"/>
      <c r="AT4" s="749"/>
      <c r="AU4" s="749"/>
      <c r="AV4" s="749"/>
      <c r="AW4" s="749"/>
      <c r="AX4" s="749"/>
      <c r="AY4" s="749"/>
      <c r="AZ4" s="749"/>
      <c r="BA4" s="749"/>
      <c r="BB4" s="749"/>
      <c r="BC4" s="749"/>
      <c r="BD4" s="749"/>
      <c r="BE4" s="749"/>
      <c r="BF4" s="749"/>
      <c r="BG4" s="749" t="s">
        <v>229</v>
      </c>
      <c r="BH4" s="749"/>
      <c r="BI4" s="749"/>
      <c r="BJ4" s="749"/>
      <c r="BK4" s="749"/>
      <c r="BL4" s="749"/>
      <c r="BM4" s="749"/>
      <c r="BN4" s="749"/>
      <c r="BO4" s="749" t="s">
        <v>226</v>
      </c>
      <c r="BP4" s="749"/>
      <c r="BQ4" s="749"/>
      <c r="BR4" s="749"/>
      <c r="BS4" s="749" t="s">
        <v>230</v>
      </c>
      <c r="BT4" s="749"/>
      <c r="BU4" s="749"/>
      <c r="BV4" s="749"/>
      <c r="BW4" s="749"/>
      <c r="BX4" s="749"/>
      <c r="BY4" s="749"/>
      <c r="BZ4" s="749"/>
      <c r="CA4" s="749"/>
      <c r="CB4" s="749"/>
      <c r="CD4" s="731" t="s">
        <v>231</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6" customFormat="1" ht="11.25" customHeight="1" x14ac:dyDescent="0.15">
      <c r="B5" s="696" t="s">
        <v>232</v>
      </c>
      <c r="C5" s="697"/>
      <c r="D5" s="697"/>
      <c r="E5" s="697"/>
      <c r="F5" s="697"/>
      <c r="G5" s="697"/>
      <c r="H5" s="697"/>
      <c r="I5" s="697"/>
      <c r="J5" s="697"/>
      <c r="K5" s="697"/>
      <c r="L5" s="697"/>
      <c r="M5" s="697"/>
      <c r="N5" s="697"/>
      <c r="O5" s="697"/>
      <c r="P5" s="697"/>
      <c r="Q5" s="698"/>
      <c r="R5" s="682">
        <v>562997</v>
      </c>
      <c r="S5" s="683"/>
      <c r="T5" s="683"/>
      <c r="U5" s="683"/>
      <c r="V5" s="683"/>
      <c r="W5" s="683"/>
      <c r="X5" s="683"/>
      <c r="Y5" s="726"/>
      <c r="Z5" s="744">
        <v>16.399999999999999</v>
      </c>
      <c r="AA5" s="744"/>
      <c r="AB5" s="744"/>
      <c r="AC5" s="744"/>
      <c r="AD5" s="745">
        <v>562997</v>
      </c>
      <c r="AE5" s="745"/>
      <c r="AF5" s="745"/>
      <c r="AG5" s="745"/>
      <c r="AH5" s="745"/>
      <c r="AI5" s="745"/>
      <c r="AJ5" s="745"/>
      <c r="AK5" s="745"/>
      <c r="AL5" s="727">
        <v>24.4</v>
      </c>
      <c r="AM5" s="701"/>
      <c r="AN5" s="701"/>
      <c r="AO5" s="728"/>
      <c r="AP5" s="696" t="s">
        <v>233</v>
      </c>
      <c r="AQ5" s="697"/>
      <c r="AR5" s="697"/>
      <c r="AS5" s="697"/>
      <c r="AT5" s="697"/>
      <c r="AU5" s="697"/>
      <c r="AV5" s="697"/>
      <c r="AW5" s="697"/>
      <c r="AX5" s="697"/>
      <c r="AY5" s="697"/>
      <c r="AZ5" s="697"/>
      <c r="BA5" s="697"/>
      <c r="BB5" s="697"/>
      <c r="BC5" s="697"/>
      <c r="BD5" s="697"/>
      <c r="BE5" s="697"/>
      <c r="BF5" s="698"/>
      <c r="BG5" s="629">
        <v>562997</v>
      </c>
      <c r="BH5" s="630"/>
      <c r="BI5" s="630"/>
      <c r="BJ5" s="630"/>
      <c r="BK5" s="630"/>
      <c r="BL5" s="630"/>
      <c r="BM5" s="630"/>
      <c r="BN5" s="631"/>
      <c r="BO5" s="656">
        <v>100</v>
      </c>
      <c r="BP5" s="656"/>
      <c r="BQ5" s="656"/>
      <c r="BR5" s="656"/>
      <c r="BS5" s="657">
        <v>68853</v>
      </c>
      <c r="BT5" s="657"/>
      <c r="BU5" s="657"/>
      <c r="BV5" s="657"/>
      <c r="BW5" s="657"/>
      <c r="BX5" s="657"/>
      <c r="BY5" s="657"/>
      <c r="BZ5" s="657"/>
      <c r="CA5" s="657"/>
      <c r="CB5" s="724"/>
      <c r="CD5" s="731" t="s">
        <v>228</v>
      </c>
      <c r="CE5" s="732"/>
      <c r="CF5" s="732"/>
      <c r="CG5" s="732"/>
      <c r="CH5" s="732"/>
      <c r="CI5" s="732"/>
      <c r="CJ5" s="732"/>
      <c r="CK5" s="732"/>
      <c r="CL5" s="732"/>
      <c r="CM5" s="732"/>
      <c r="CN5" s="732"/>
      <c r="CO5" s="732"/>
      <c r="CP5" s="732"/>
      <c r="CQ5" s="733"/>
      <c r="CR5" s="731" t="s">
        <v>234</v>
      </c>
      <c r="CS5" s="732"/>
      <c r="CT5" s="732"/>
      <c r="CU5" s="732"/>
      <c r="CV5" s="732"/>
      <c r="CW5" s="732"/>
      <c r="CX5" s="732"/>
      <c r="CY5" s="733"/>
      <c r="CZ5" s="731" t="s">
        <v>226</v>
      </c>
      <c r="DA5" s="732"/>
      <c r="DB5" s="732"/>
      <c r="DC5" s="733"/>
      <c r="DD5" s="731" t="s">
        <v>235</v>
      </c>
      <c r="DE5" s="732"/>
      <c r="DF5" s="732"/>
      <c r="DG5" s="732"/>
      <c r="DH5" s="732"/>
      <c r="DI5" s="732"/>
      <c r="DJ5" s="732"/>
      <c r="DK5" s="732"/>
      <c r="DL5" s="732"/>
      <c r="DM5" s="732"/>
      <c r="DN5" s="732"/>
      <c r="DO5" s="732"/>
      <c r="DP5" s="733"/>
      <c r="DQ5" s="731" t="s">
        <v>236</v>
      </c>
      <c r="DR5" s="732"/>
      <c r="DS5" s="732"/>
      <c r="DT5" s="732"/>
      <c r="DU5" s="732"/>
      <c r="DV5" s="732"/>
      <c r="DW5" s="732"/>
      <c r="DX5" s="732"/>
      <c r="DY5" s="732"/>
      <c r="DZ5" s="732"/>
      <c r="EA5" s="732"/>
      <c r="EB5" s="732"/>
      <c r="EC5" s="733"/>
    </row>
    <row r="6" spans="2:143" ht="11.25" customHeight="1" x14ac:dyDescent="0.15">
      <c r="B6" s="626" t="s">
        <v>237</v>
      </c>
      <c r="C6" s="627"/>
      <c r="D6" s="627"/>
      <c r="E6" s="627"/>
      <c r="F6" s="627"/>
      <c r="G6" s="627"/>
      <c r="H6" s="627"/>
      <c r="I6" s="627"/>
      <c r="J6" s="627"/>
      <c r="K6" s="627"/>
      <c r="L6" s="627"/>
      <c r="M6" s="627"/>
      <c r="N6" s="627"/>
      <c r="O6" s="627"/>
      <c r="P6" s="627"/>
      <c r="Q6" s="628"/>
      <c r="R6" s="629">
        <v>41857</v>
      </c>
      <c r="S6" s="630"/>
      <c r="T6" s="630"/>
      <c r="U6" s="630"/>
      <c r="V6" s="630"/>
      <c r="W6" s="630"/>
      <c r="X6" s="630"/>
      <c r="Y6" s="631"/>
      <c r="Z6" s="656">
        <v>1.2</v>
      </c>
      <c r="AA6" s="656"/>
      <c r="AB6" s="656"/>
      <c r="AC6" s="656"/>
      <c r="AD6" s="657">
        <v>41857</v>
      </c>
      <c r="AE6" s="657"/>
      <c r="AF6" s="657"/>
      <c r="AG6" s="657"/>
      <c r="AH6" s="657"/>
      <c r="AI6" s="657"/>
      <c r="AJ6" s="657"/>
      <c r="AK6" s="657"/>
      <c r="AL6" s="632">
        <v>1.8</v>
      </c>
      <c r="AM6" s="633"/>
      <c r="AN6" s="633"/>
      <c r="AO6" s="658"/>
      <c r="AP6" s="626" t="s">
        <v>238</v>
      </c>
      <c r="AQ6" s="627"/>
      <c r="AR6" s="627"/>
      <c r="AS6" s="627"/>
      <c r="AT6" s="627"/>
      <c r="AU6" s="627"/>
      <c r="AV6" s="627"/>
      <c r="AW6" s="627"/>
      <c r="AX6" s="627"/>
      <c r="AY6" s="627"/>
      <c r="AZ6" s="627"/>
      <c r="BA6" s="627"/>
      <c r="BB6" s="627"/>
      <c r="BC6" s="627"/>
      <c r="BD6" s="627"/>
      <c r="BE6" s="627"/>
      <c r="BF6" s="628"/>
      <c r="BG6" s="629">
        <v>562997</v>
      </c>
      <c r="BH6" s="630"/>
      <c r="BI6" s="630"/>
      <c r="BJ6" s="630"/>
      <c r="BK6" s="630"/>
      <c r="BL6" s="630"/>
      <c r="BM6" s="630"/>
      <c r="BN6" s="631"/>
      <c r="BO6" s="656">
        <v>100</v>
      </c>
      <c r="BP6" s="656"/>
      <c r="BQ6" s="656"/>
      <c r="BR6" s="656"/>
      <c r="BS6" s="657">
        <v>68853</v>
      </c>
      <c r="BT6" s="657"/>
      <c r="BU6" s="657"/>
      <c r="BV6" s="657"/>
      <c r="BW6" s="657"/>
      <c r="BX6" s="657"/>
      <c r="BY6" s="657"/>
      <c r="BZ6" s="657"/>
      <c r="CA6" s="657"/>
      <c r="CB6" s="724"/>
      <c r="CD6" s="685" t="s">
        <v>239</v>
      </c>
      <c r="CE6" s="686"/>
      <c r="CF6" s="686"/>
      <c r="CG6" s="686"/>
      <c r="CH6" s="686"/>
      <c r="CI6" s="686"/>
      <c r="CJ6" s="686"/>
      <c r="CK6" s="686"/>
      <c r="CL6" s="686"/>
      <c r="CM6" s="686"/>
      <c r="CN6" s="686"/>
      <c r="CO6" s="686"/>
      <c r="CP6" s="686"/>
      <c r="CQ6" s="687"/>
      <c r="CR6" s="629">
        <v>47290</v>
      </c>
      <c r="CS6" s="630"/>
      <c r="CT6" s="630"/>
      <c r="CU6" s="630"/>
      <c r="CV6" s="630"/>
      <c r="CW6" s="630"/>
      <c r="CX6" s="630"/>
      <c r="CY6" s="631"/>
      <c r="CZ6" s="727">
        <v>1.4</v>
      </c>
      <c r="DA6" s="701"/>
      <c r="DB6" s="701"/>
      <c r="DC6" s="730"/>
      <c r="DD6" s="635" t="s">
        <v>130</v>
      </c>
      <c r="DE6" s="630"/>
      <c r="DF6" s="630"/>
      <c r="DG6" s="630"/>
      <c r="DH6" s="630"/>
      <c r="DI6" s="630"/>
      <c r="DJ6" s="630"/>
      <c r="DK6" s="630"/>
      <c r="DL6" s="630"/>
      <c r="DM6" s="630"/>
      <c r="DN6" s="630"/>
      <c r="DO6" s="630"/>
      <c r="DP6" s="631"/>
      <c r="DQ6" s="635">
        <v>47290</v>
      </c>
      <c r="DR6" s="630"/>
      <c r="DS6" s="630"/>
      <c r="DT6" s="630"/>
      <c r="DU6" s="630"/>
      <c r="DV6" s="630"/>
      <c r="DW6" s="630"/>
      <c r="DX6" s="630"/>
      <c r="DY6" s="630"/>
      <c r="DZ6" s="630"/>
      <c r="EA6" s="630"/>
      <c r="EB6" s="630"/>
      <c r="EC6" s="670"/>
    </row>
    <row r="7" spans="2:143" ht="11.25" customHeight="1" x14ac:dyDescent="0.15">
      <c r="B7" s="626" t="s">
        <v>240</v>
      </c>
      <c r="C7" s="627"/>
      <c r="D7" s="627"/>
      <c r="E7" s="627"/>
      <c r="F7" s="627"/>
      <c r="G7" s="627"/>
      <c r="H7" s="627"/>
      <c r="I7" s="627"/>
      <c r="J7" s="627"/>
      <c r="K7" s="627"/>
      <c r="L7" s="627"/>
      <c r="M7" s="627"/>
      <c r="N7" s="627"/>
      <c r="O7" s="627"/>
      <c r="P7" s="627"/>
      <c r="Q7" s="628"/>
      <c r="R7" s="629">
        <v>282</v>
      </c>
      <c r="S7" s="630"/>
      <c r="T7" s="630"/>
      <c r="U7" s="630"/>
      <c r="V7" s="630"/>
      <c r="W7" s="630"/>
      <c r="X7" s="630"/>
      <c r="Y7" s="631"/>
      <c r="Z7" s="656">
        <v>0</v>
      </c>
      <c r="AA7" s="656"/>
      <c r="AB7" s="656"/>
      <c r="AC7" s="656"/>
      <c r="AD7" s="657">
        <v>282</v>
      </c>
      <c r="AE7" s="657"/>
      <c r="AF7" s="657"/>
      <c r="AG7" s="657"/>
      <c r="AH7" s="657"/>
      <c r="AI7" s="657"/>
      <c r="AJ7" s="657"/>
      <c r="AK7" s="657"/>
      <c r="AL7" s="632">
        <v>0</v>
      </c>
      <c r="AM7" s="633"/>
      <c r="AN7" s="633"/>
      <c r="AO7" s="658"/>
      <c r="AP7" s="626" t="s">
        <v>241</v>
      </c>
      <c r="AQ7" s="627"/>
      <c r="AR7" s="627"/>
      <c r="AS7" s="627"/>
      <c r="AT7" s="627"/>
      <c r="AU7" s="627"/>
      <c r="AV7" s="627"/>
      <c r="AW7" s="627"/>
      <c r="AX7" s="627"/>
      <c r="AY7" s="627"/>
      <c r="AZ7" s="627"/>
      <c r="BA7" s="627"/>
      <c r="BB7" s="627"/>
      <c r="BC7" s="627"/>
      <c r="BD7" s="627"/>
      <c r="BE7" s="627"/>
      <c r="BF7" s="628"/>
      <c r="BG7" s="629">
        <v>142824</v>
      </c>
      <c r="BH7" s="630"/>
      <c r="BI7" s="630"/>
      <c r="BJ7" s="630"/>
      <c r="BK7" s="630"/>
      <c r="BL7" s="630"/>
      <c r="BM7" s="630"/>
      <c r="BN7" s="631"/>
      <c r="BO7" s="656">
        <v>25.4</v>
      </c>
      <c r="BP7" s="656"/>
      <c r="BQ7" s="656"/>
      <c r="BR7" s="656"/>
      <c r="BS7" s="657" t="s">
        <v>149</v>
      </c>
      <c r="BT7" s="657"/>
      <c r="BU7" s="657"/>
      <c r="BV7" s="657"/>
      <c r="BW7" s="657"/>
      <c r="BX7" s="657"/>
      <c r="BY7" s="657"/>
      <c r="BZ7" s="657"/>
      <c r="CA7" s="657"/>
      <c r="CB7" s="724"/>
      <c r="CD7" s="671" t="s">
        <v>242</v>
      </c>
      <c r="CE7" s="668"/>
      <c r="CF7" s="668"/>
      <c r="CG7" s="668"/>
      <c r="CH7" s="668"/>
      <c r="CI7" s="668"/>
      <c r="CJ7" s="668"/>
      <c r="CK7" s="668"/>
      <c r="CL7" s="668"/>
      <c r="CM7" s="668"/>
      <c r="CN7" s="668"/>
      <c r="CO7" s="668"/>
      <c r="CP7" s="668"/>
      <c r="CQ7" s="669"/>
      <c r="CR7" s="629">
        <v>844080</v>
      </c>
      <c r="CS7" s="630"/>
      <c r="CT7" s="630"/>
      <c r="CU7" s="630"/>
      <c r="CV7" s="630"/>
      <c r="CW7" s="630"/>
      <c r="CX7" s="630"/>
      <c r="CY7" s="631"/>
      <c r="CZ7" s="656">
        <v>25.5</v>
      </c>
      <c r="DA7" s="656"/>
      <c r="DB7" s="656"/>
      <c r="DC7" s="656"/>
      <c r="DD7" s="635">
        <v>17198</v>
      </c>
      <c r="DE7" s="630"/>
      <c r="DF7" s="630"/>
      <c r="DG7" s="630"/>
      <c r="DH7" s="630"/>
      <c r="DI7" s="630"/>
      <c r="DJ7" s="630"/>
      <c r="DK7" s="630"/>
      <c r="DL7" s="630"/>
      <c r="DM7" s="630"/>
      <c r="DN7" s="630"/>
      <c r="DO7" s="630"/>
      <c r="DP7" s="631"/>
      <c r="DQ7" s="635">
        <v>546610</v>
      </c>
      <c r="DR7" s="630"/>
      <c r="DS7" s="630"/>
      <c r="DT7" s="630"/>
      <c r="DU7" s="630"/>
      <c r="DV7" s="630"/>
      <c r="DW7" s="630"/>
      <c r="DX7" s="630"/>
      <c r="DY7" s="630"/>
      <c r="DZ7" s="630"/>
      <c r="EA7" s="630"/>
      <c r="EB7" s="630"/>
      <c r="EC7" s="670"/>
    </row>
    <row r="8" spans="2:143" ht="11.25" customHeight="1" x14ac:dyDescent="0.15">
      <c r="B8" s="626" t="s">
        <v>243</v>
      </c>
      <c r="C8" s="627"/>
      <c r="D8" s="627"/>
      <c r="E8" s="627"/>
      <c r="F8" s="627"/>
      <c r="G8" s="627"/>
      <c r="H8" s="627"/>
      <c r="I8" s="627"/>
      <c r="J8" s="627"/>
      <c r="K8" s="627"/>
      <c r="L8" s="627"/>
      <c r="M8" s="627"/>
      <c r="N8" s="627"/>
      <c r="O8" s="627"/>
      <c r="P8" s="627"/>
      <c r="Q8" s="628"/>
      <c r="R8" s="629">
        <v>2365</v>
      </c>
      <c r="S8" s="630"/>
      <c r="T8" s="630"/>
      <c r="U8" s="630"/>
      <c r="V8" s="630"/>
      <c r="W8" s="630"/>
      <c r="X8" s="630"/>
      <c r="Y8" s="631"/>
      <c r="Z8" s="656">
        <v>0.1</v>
      </c>
      <c r="AA8" s="656"/>
      <c r="AB8" s="656"/>
      <c r="AC8" s="656"/>
      <c r="AD8" s="657">
        <v>2365</v>
      </c>
      <c r="AE8" s="657"/>
      <c r="AF8" s="657"/>
      <c r="AG8" s="657"/>
      <c r="AH8" s="657"/>
      <c r="AI8" s="657"/>
      <c r="AJ8" s="657"/>
      <c r="AK8" s="657"/>
      <c r="AL8" s="632">
        <v>0.1</v>
      </c>
      <c r="AM8" s="633"/>
      <c r="AN8" s="633"/>
      <c r="AO8" s="658"/>
      <c r="AP8" s="626" t="s">
        <v>244</v>
      </c>
      <c r="AQ8" s="627"/>
      <c r="AR8" s="627"/>
      <c r="AS8" s="627"/>
      <c r="AT8" s="627"/>
      <c r="AU8" s="627"/>
      <c r="AV8" s="627"/>
      <c r="AW8" s="627"/>
      <c r="AX8" s="627"/>
      <c r="AY8" s="627"/>
      <c r="AZ8" s="627"/>
      <c r="BA8" s="627"/>
      <c r="BB8" s="627"/>
      <c r="BC8" s="627"/>
      <c r="BD8" s="627"/>
      <c r="BE8" s="627"/>
      <c r="BF8" s="628"/>
      <c r="BG8" s="629">
        <v>6108</v>
      </c>
      <c r="BH8" s="630"/>
      <c r="BI8" s="630"/>
      <c r="BJ8" s="630"/>
      <c r="BK8" s="630"/>
      <c r="BL8" s="630"/>
      <c r="BM8" s="630"/>
      <c r="BN8" s="631"/>
      <c r="BO8" s="656">
        <v>1.1000000000000001</v>
      </c>
      <c r="BP8" s="656"/>
      <c r="BQ8" s="656"/>
      <c r="BR8" s="656"/>
      <c r="BS8" s="657" t="s">
        <v>245</v>
      </c>
      <c r="BT8" s="657"/>
      <c r="BU8" s="657"/>
      <c r="BV8" s="657"/>
      <c r="BW8" s="657"/>
      <c r="BX8" s="657"/>
      <c r="BY8" s="657"/>
      <c r="BZ8" s="657"/>
      <c r="CA8" s="657"/>
      <c r="CB8" s="724"/>
      <c r="CD8" s="671" t="s">
        <v>246</v>
      </c>
      <c r="CE8" s="668"/>
      <c r="CF8" s="668"/>
      <c r="CG8" s="668"/>
      <c r="CH8" s="668"/>
      <c r="CI8" s="668"/>
      <c r="CJ8" s="668"/>
      <c r="CK8" s="668"/>
      <c r="CL8" s="668"/>
      <c r="CM8" s="668"/>
      <c r="CN8" s="668"/>
      <c r="CO8" s="668"/>
      <c r="CP8" s="668"/>
      <c r="CQ8" s="669"/>
      <c r="CR8" s="629">
        <v>769245</v>
      </c>
      <c r="CS8" s="630"/>
      <c r="CT8" s="630"/>
      <c r="CU8" s="630"/>
      <c r="CV8" s="630"/>
      <c r="CW8" s="630"/>
      <c r="CX8" s="630"/>
      <c r="CY8" s="631"/>
      <c r="CZ8" s="656">
        <v>23.3</v>
      </c>
      <c r="DA8" s="656"/>
      <c r="DB8" s="656"/>
      <c r="DC8" s="656"/>
      <c r="DD8" s="635">
        <v>24740</v>
      </c>
      <c r="DE8" s="630"/>
      <c r="DF8" s="630"/>
      <c r="DG8" s="630"/>
      <c r="DH8" s="630"/>
      <c r="DI8" s="630"/>
      <c r="DJ8" s="630"/>
      <c r="DK8" s="630"/>
      <c r="DL8" s="630"/>
      <c r="DM8" s="630"/>
      <c r="DN8" s="630"/>
      <c r="DO8" s="630"/>
      <c r="DP8" s="631"/>
      <c r="DQ8" s="635">
        <v>496133</v>
      </c>
      <c r="DR8" s="630"/>
      <c r="DS8" s="630"/>
      <c r="DT8" s="630"/>
      <c r="DU8" s="630"/>
      <c r="DV8" s="630"/>
      <c r="DW8" s="630"/>
      <c r="DX8" s="630"/>
      <c r="DY8" s="630"/>
      <c r="DZ8" s="630"/>
      <c r="EA8" s="630"/>
      <c r="EB8" s="630"/>
      <c r="EC8" s="670"/>
    </row>
    <row r="9" spans="2:143" ht="11.25" customHeight="1" x14ac:dyDescent="0.15">
      <c r="B9" s="626" t="s">
        <v>247</v>
      </c>
      <c r="C9" s="627"/>
      <c r="D9" s="627"/>
      <c r="E9" s="627"/>
      <c r="F9" s="627"/>
      <c r="G9" s="627"/>
      <c r="H9" s="627"/>
      <c r="I9" s="627"/>
      <c r="J9" s="627"/>
      <c r="K9" s="627"/>
      <c r="L9" s="627"/>
      <c r="M9" s="627"/>
      <c r="N9" s="627"/>
      <c r="O9" s="627"/>
      <c r="P9" s="627"/>
      <c r="Q9" s="628"/>
      <c r="R9" s="629">
        <v>2674</v>
      </c>
      <c r="S9" s="630"/>
      <c r="T9" s="630"/>
      <c r="U9" s="630"/>
      <c r="V9" s="630"/>
      <c r="W9" s="630"/>
      <c r="X9" s="630"/>
      <c r="Y9" s="631"/>
      <c r="Z9" s="656">
        <v>0.1</v>
      </c>
      <c r="AA9" s="656"/>
      <c r="AB9" s="656"/>
      <c r="AC9" s="656"/>
      <c r="AD9" s="657">
        <v>2674</v>
      </c>
      <c r="AE9" s="657"/>
      <c r="AF9" s="657"/>
      <c r="AG9" s="657"/>
      <c r="AH9" s="657"/>
      <c r="AI9" s="657"/>
      <c r="AJ9" s="657"/>
      <c r="AK9" s="657"/>
      <c r="AL9" s="632">
        <v>0.1</v>
      </c>
      <c r="AM9" s="633"/>
      <c r="AN9" s="633"/>
      <c r="AO9" s="658"/>
      <c r="AP9" s="626" t="s">
        <v>248</v>
      </c>
      <c r="AQ9" s="627"/>
      <c r="AR9" s="627"/>
      <c r="AS9" s="627"/>
      <c r="AT9" s="627"/>
      <c r="AU9" s="627"/>
      <c r="AV9" s="627"/>
      <c r="AW9" s="627"/>
      <c r="AX9" s="627"/>
      <c r="AY9" s="627"/>
      <c r="AZ9" s="627"/>
      <c r="BA9" s="627"/>
      <c r="BB9" s="627"/>
      <c r="BC9" s="627"/>
      <c r="BD9" s="627"/>
      <c r="BE9" s="627"/>
      <c r="BF9" s="628"/>
      <c r="BG9" s="629">
        <v>124076</v>
      </c>
      <c r="BH9" s="630"/>
      <c r="BI9" s="630"/>
      <c r="BJ9" s="630"/>
      <c r="BK9" s="630"/>
      <c r="BL9" s="630"/>
      <c r="BM9" s="630"/>
      <c r="BN9" s="631"/>
      <c r="BO9" s="656">
        <v>22</v>
      </c>
      <c r="BP9" s="656"/>
      <c r="BQ9" s="656"/>
      <c r="BR9" s="656"/>
      <c r="BS9" s="657" t="s">
        <v>130</v>
      </c>
      <c r="BT9" s="657"/>
      <c r="BU9" s="657"/>
      <c r="BV9" s="657"/>
      <c r="BW9" s="657"/>
      <c r="BX9" s="657"/>
      <c r="BY9" s="657"/>
      <c r="BZ9" s="657"/>
      <c r="CA9" s="657"/>
      <c r="CB9" s="724"/>
      <c r="CD9" s="671" t="s">
        <v>249</v>
      </c>
      <c r="CE9" s="668"/>
      <c r="CF9" s="668"/>
      <c r="CG9" s="668"/>
      <c r="CH9" s="668"/>
      <c r="CI9" s="668"/>
      <c r="CJ9" s="668"/>
      <c r="CK9" s="668"/>
      <c r="CL9" s="668"/>
      <c r="CM9" s="668"/>
      <c r="CN9" s="668"/>
      <c r="CO9" s="668"/>
      <c r="CP9" s="668"/>
      <c r="CQ9" s="669"/>
      <c r="CR9" s="629">
        <v>349440</v>
      </c>
      <c r="CS9" s="630"/>
      <c r="CT9" s="630"/>
      <c r="CU9" s="630"/>
      <c r="CV9" s="630"/>
      <c r="CW9" s="630"/>
      <c r="CX9" s="630"/>
      <c r="CY9" s="631"/>
      <c r="CZ9" s="656">
        <v>10.6</v>
      </c>
      <c r="DA9" s="656"/>
      <c r="DB9" s="656"/>
      <c r="DC9" s="656"/>
      <c r="DD9" s="635">
        <v>9306</v>
      </c>
      <c r="DE9" s="630"/>
      <c r="DF9" s="630"/>
      <c r="DG9" s="630"/>
      <c r="DH9" s="630"/>
      <c r="DI9" s="630"/>
      <c r="DJ9" s="630"/>
      <c r="DK9" s="630"/>
      <c r="DL9" s="630"/>
      <c r="DM9" s="630"/>
      <c r="DN9" s="630"/>
      <c r="DO9" s="630"/>
      <c r="DP9" s="631"/>
      <c r="DQ9" s="635">
        <v>295478</v>
      </c>
      <c r="DR9" s="630"/>
      <c r="DS9" s="630"/>
      <c r="DT9" s="630"/>
      <c r="DU9" s="630"/>
      <c r="DV9" s="630"/>
      <c r="DW9" s="630"/>
      <c r="DX9" s="630"/>
      <c r="DY9" s="630"/>
      <c r="DZ9" s="630"/>
      <c r="EA9" s="630"/>
      <c r="EB9" s="630"/>
      <c r="EC9" s="670"/>
    </row>
    <row r="10" spans="2:143" ht="11.25" customHeight="1" x14ac:dyDescent="0.15">
      <c r="B10" s="626" t="s">
        <v>250</v>
      </c>
      <c r="C10" s="627"/>
      <c r="D10" s="627"/>
      <c r="E10" s="627"/>
      <c r="F10" s="627"/>
      <c r="G10" s="627"/>
      <c r="H10" s="627"/>
      <c r="I10" s="627"/>
      <c r="J10" s="627"/>
      <c r="K10" s="627"/>
      <c r="L10" s="627"/>
      <c r="M10" s="627"/>
      <c r="N10" s="627"/>
      <c r="O10" s="627"/>
      <c r="P10" s="627"/>
      <c r="Q10" s="628"/>
      <c r="R10" s="629" t="s">
        <v>245</v>
      </c>
      <c r="S10" s="630"/>
      <c r="T10" s="630"/>
      <c r="U10" s="630"/>
      <c r="V10" s="630"/>
      <c r="W10" s="630"/>
      <c r="X10" s="630"/>
      <c r="Y10" s="631"/>
      <c r="Z10" s="656" t="s">
        <v>130</v>
      </c>
      <c r="AA10" s="656"/>
      <c r="AB10" s="656"/>
      <c r="AC10" s="656"/>
      <c r="AD10" s="657" t="s">
        <v>130</v>
      </c>
      <c r="AE10" s="657"/>
      <c r="AF10" s="657"/>
      <c r="AG10" s="657"/>
      <c r="AH10" s="657"/>
      <c r="AI10" s="657"/>
      <c r="AJ10" s="657"/>
      <c r="AK10" s="657"/>
      <c r="AL10" s="632" t="s">
        <v>149</v>
      </c>
      <c r="AM10" s="633"/>
      <c r="AN10" s="633"/>
      <c r="AO10" s="658"/>
      <c r="AP10" s="626" t="s">
        <v>251</v>
      </c>
      <c r="AQ10" s="627"/>
      <c r="AR10" s="627"/>
      <c r="AS10" s="627"/>
      <c r="AT10" s="627"/>
      <c r="AU10" s="627"/>
      <c r="AV10" s="627"/>
      <c r="AW10" s="627"/>
      <c r="AX10" s="627"/>
      <c r="AY10" s="627"/>
      <c r="AZ10" s="627"/>
      <c r="BA10" s="627"/>
      <c r="BB10" s="627"/>
      <c r="BC10" s="627"/>
      <c r="BD10" s="627"/>
      <c r="BE10" s="627"/>
      <c r="BF10" s="628"/>
      <c r="BG10" s="629">
        <v>8370</v>
      </c>
      <c r="BH10" s="630"/>
      <c r="BI10" s="630"/>
      <c r="BJ10" s="630"/>
      <c r="BK10" s="630"/>
      <c r="BL10" s="630"/>
      <c r="BM10" s="630"/>
      <c r="BN10" s="631"/>
      <c r="BO10" s="656">
        <v>1.5</v>
      </c>
      <c r="BP10" s="656"/>
      <c r="BQ10" s="656"/>
      <c r="BR10" s="656"/>
      <c r="BS10" s="657" t="s">
        <v>130</v>
      </c>
      <c r="BT10" s="657"/>
      <c r="BU10" s="657"/>
      <c r="BV10" s="657"/>
      <c r="BW10" s="657"/>
      <c r="BX10" s="657"/>
      <c r="BY10" s="657"/>
      <c r="BZ10" s="657"/>
      <c r="CA10" s="657"/>
      <c r="CB10" s="724"/>
      <c r="CD10" s="671" t="s">
        <v>252</v>
      </c>
      <c r="CE10" s="668"/>
      <c r="CF10" s="668"/>
      <c r="CG10" s="668"/>
      <c r="CH10" s="668"/>
      <c r="CI10" s="668"/>
      <c r="CJ10" s="668"/>
      <c r="CK10" s="668"/>
      <c r="CL10" s="668"/>
      <c r="CM10" s="668"/>
      <c r="CN10" s="668"/>
      <c r="CO10" s="668"/>
      <c r="CP10" s="668"/>
      <c r="CQ10" s="669"/>
      <c r="CR10" s="629">
        <v>1000</v>
      </c>
      <c r="CS10" s="630"/>
      <c r="CT10" s="630"/>
      <c r="CU10" s="630"/>
      <c r="CV10" s="630"/>
      <c r="CW10" s="630"/>
      <c r="CX10" s="630"/>
      <c r="CY10" s="631"/>
      <c r="CZ10" s="656">
        <v>0</v>
      </c>
      <c r="DA10" s="656"/>
      <c r="DB10" s="656"/>
      <c r="DC10" s="656"/>
      <c r="DD10" s="635" t="s">
        <v>130</v>
      </c>
      <c r="DE10" s="630"/>
      <c r="DF10" s="630"/>
      <c r="DG10" s="630"/>
      <c r="DH10" s="630"/>
      <c r="DI10" s="630"/>
      <c r="DJ10" s="630"/>
      <c r="DK10" s="630"/>
      <c r="DL10" s="630"/>
      <c r="DM10" s="630"/>
      <c r="DN10" s="630"/>
      <c r="DO10" s="630"/>
      <c r="DP10" s="631"/>
      <c r="DQ10" s="635" t="s">
        <v>130</v>
      </c>
      <c r="DR10" s="630"/>
      <c r="DS10" s="630"/>
      <c r="DT10" s="630"/>
      <c r="DU10" s="630"/>
      <c r="DV10" s="630"/>
      <c r="DW10" s="630"/>
      <c r="DX10" s="630"/>
      <c r="DY10" s="630"/>
      <c r="DZ10" s="630"/>
      <c r="EA10" s="630"/>
      <c r="EB10" s="630"/>
      <c r="EC10" s="670"/>
    </row>
    <row r="11" spans="2:143" ht="11.25" customHeight="1" x14ac:dyDescent="0.15">
      <c r="B11" s="626" t="s">
        <v>253</v>
      </c>
      <c r="C11" s="627"/>
      <c r="D11" s="627"/>
      <c r="E11" s="627"/>
      <c r="F11" s="627"/>
      <c r="G11" s="627"/>
      <c r="H11" s="627"/>
      <c r="I11" s="627"/>
      <c r="J11" s="627"/>
      <c r="K11" s="627"/>
      <c r="L11" s="627"/>
      <c r="M11" s="627"/>
      <c r="N11" s="627"/>
      <c r="O11" s="627"/>
      <c r="P11" s="627"/>
      <c r="Q11" s="628"/>
      <c r="R11" s="629">
        <v>84044</v>
      </c>
      <c r="S11" s="630"/>
      <c r="T11" s="630"/>
      <c r="U11" s="630"/>
      <c r="V11" s="630"/>
      <c r="W11" s="630"/>
      <c r="X11" s="630"/>
      <c r="Y11" s="631"/>
      <c r="Z11" s="632">
        <v>2.4</v>
      </c>
      <c r="AA11" s="633"/>
      <c r="AB11" s="633"/>
      <c r="AC11" s="634"/>
      <c r="AD11" s="635">
        <v>84044</v>
      </c>
      <c r="AE11" s="630"/>
      <c r="AF11" s="630"/>
      <c r="AG11" s="630"/>
      <c r="AH11" s="630"/>
      <c r="AI11" s="630"/>
      <c r="AJ11" s="630"/>
      <c r="AK11" s="631"/>
      <c r="AL11" s="632">
        <v>3.6</v>
      </c>
      <c r="AM11" s="633"/>
      <c r="AN11" s="633"/>
      <c r="AO11" s="658"/>
      <c r="AP11" s="626" t="s">
        <v>254</v>
      </c>
      <c r="AQ11" s="627"/>
      <c r="AR11" s="627"/>
      <c r="AS11" s="627"/>
      <c r="AT11" s="627"/>
      <c r="AU11" s="627"/>
      <c r="AV11" s="627"/>
      <c r="AW11" s="627"/>
      <c r="AX11" s="627"/>
      <c r="AY11" s="627"/>
      <c r="AZ11" s="627"/>
      <c r="BA11" s="627"/>
      <c r="BB11" s="627"/>
      <c r="BC11" s="627"/>
      <c r="BD11" s="627"/>
      <c r="BE11" s="627"/>
      <c r="BF11" s="628"/>
      <c r="BG11" s="629">
        <v>4270</v>
      </c>
      <c r="BH11" s="630"/>
      <c r="BI11" s="630"/>
      <c r="BJ11" s="630"/>
      <c r="BK11" s="630"/>
      <c r="BL11" s="630"/>
      <c r="BM11" s="630"/>
      <c r="BN11" s="631"/>
      <c r="BO11" s="656">
        <v>0.8</v>
      </c>
      <c r="BP11" s="656"/>
      <c r="BQ11" s="656"/>
      <c r="BR11" s="656"/>
      <c r="BS11" s="657" t="s">
        <v>245</v>
      </c>
      <c r="BT11" s="657"/>
      <c r="BU11" s="657"/>
      <c r="BV11" s="657"/>
      <c r="BW11" s="657"/>
      <c r="BX11" s="657"/>
      <c r="BY11" s="657"/>
      <c r="BZ11" s="657"/>
      <c r="CA11" s="657"/>
      <c r="CB11" s="724"/>
      <c r="CD11" s="671" t="s">
        <v>255</v>
      </c>
      <c r="CE11" s="668"/>
      <c r="CF11" s="668"/>
      <c r="CG11" s="668"/>
      <c r="CH11" s="668"/>
      <c r="CI11" s="668"/>
      <c r="CJ11" s="668"/>
      <c r="CK11" s="668"/>
      <c r="CL11" s="668"/>
      <c r="CM11" s="668"/>
      <c r="CN11" s="668"/>
      <c r="CO11" s="668"/>
      <c r="CP11" s="668"/>
      <c r="CQ11" s="669"/>
      <c r="CR11" s="629">
        <v>203600</v>
      </c>
      <c r="CS11" s="630"/>
      <c r="CT11" s="630"/>
      <c r="CU11" s="630"/>
      <c r="CV11" s="630"/>
      <c r="CW11" s="630"/>
      <c r="CX11" s="630"/>
      <c r="CY11" s="631"/>
      <c r="CZ11" s="656">
        <v>6.2</v>
      </c>
      <c r="DA11" s="656"/>
      <c r="DB11" s="656"/>
      <c r="DC11" s="656"/>
      <c r="DD11" s="635">
        <v>20753</v>
      </c>
      <c r="DE11" s="630"/>
      <c r="DF11" s="630"/>
      <c r="DG11" s="630"/>
      <c r="DH11" s="630"/>
      <c r="DI11" s="630"/>
      <c r="DJ11" s="630"/>
      <c r="DK11" s="630"/>
      <c r="DL11" s="630"/>
      <c r="DM11" s="630"/>
      <c r="DN11" s="630"/>
      <c r="DO11" s="630"/>
      <c r="DP11" s="631"/>
      <c r="DQ11" s="635">
        <v>176406</v>
      </c>
      <c r="DR11" s="630"/>
      <c r="DS11" s="630"/>
      <c r="DT11" s="630"/>
      <c r="DU11" s="630"/>
      <c r="DV11" s="630"/>
      <c r="DW11" s="630"/>
      <c r="DX11" s="630"/>
      <c r="DY11" s="630"/>
      <c r="DZ11" s="630"/>
      <c r="EA11" s="630"/>
      <c r="EB11" s="630"/>
      <c r="EC11" s="670"/>
    </row>
    <row r="12" spans="2:143" ht="11.25" customHeight="1" x14ac:dyDescent="0.15">
      <c r="B12" s="626" t="s">
        <v>256</v>
      </c>
      <c r="C12" s="627"/>
      <c r="D12" s="627"/>
      <c r="E12" s="627"/>
      <c r="F12" s="627"/>
      <c r="G12" s="627"/>
      <c r="H12" s="627"/>
      <c r="I12" s="627"/>
      <c r="J12" s="627"/>
      <c r="K12" s="627"/>
      <c r="L12" s="627"/>
      <c r="M12" s="627"/>
      <c r="N12" s="627"/>
      <c r="O12" s="627"/>
      <c r="P12" s="627"/>
      <c r="Q12" s="628"/>
      <c r="R12" s="629" t="s">
        <v>149</v>
      </c>
      <c r="S12" s="630"/>
      <c r="T12" s="630"/>
      <c r="U12" s="630"/>
      <c r="V12" s="630"/>
      <c r="W12" s="630"/>
      <c r="X12" s="630"/>
      <c r="Y12" s="631"/>
      <c r="Z12" s="656" t="s">
        <v>245</v>
      </c>
      <c r="AA12" s="656"/>
      <c r="AB12" s="656"/>
      <c r="AC12" s="656"/>
      <c r="AD12" s="657" t="s">
        <v>245</v>
      </c>
      <c r="AE12" s="657"/>
      <c r="AF12" s="657"/>
      <c r="AG12" s="657"/>
      <c r="AH12" s="657"/>
      <c r="AI12" s="657"/>
      <c r="AJ12" s="657"/>
      <c r="AK12" s="657"/>
      <c r="AL12" s="632" t="s">
        <v>130</v>
      </c>
      <c r="AM12" s="633"/>
      <c r="AN12" s="633"/>
      <c r="AO12" s="658"/>
      <c r="AP12" s="626" t="s">
        <v>257</v>
      </c>
      <c r="AQ12" s="627"/>
      <c r="AR12" s="627"/>
      <c r="AS12" s="627"/>
      <c r="AT12" s="627"/>
      <c r="AU12" s="627"/>
      <c r="AV12" s="627"/>
      <c r="AW12" s="627"/>
      <c r="AX12" s="627"/>
      <c r="AY12" s="627"/>
      <c r="AZ12" s="627"/>
      <c r="BA12" s="627"/>
      <c r="BB12" s="627"/>
      <c r="BC12" s="627"/>
      <c r="BD12" s="627"/>
      <c r="BE12" s="627"/>
      <c r="BF12" s="628"/>
      <c r="BG12" s="629">
        <v>393918</v>
      </c>
      <c r="BH12" s="630"/>
      <c r="BI12" s="630"/>
      <c r="BJ12" s="630"/>
      <c r="BK12" s="630"/>
      <c r="BL12" s="630"/>
      <c r="BM12" s="630"/>
      <c r="BN12" s="631"/>
      <c r="BO12" s="656">
        <v>70</v>
      </c>
      <c r="BP12" s="656"/>
      <c r="BQ12" s="656"/>
      <c r="BR12" s="656"/>
      <c r="BS12" s="657">
        <v>68853</v>
      </c>
      <c r="BT12" s="657"/>
      <c r="BU12" s="657"/>
      <c r="BV12" s="657"/>
      <c r="BW12" s="657"/>
      <c r="BX12" s="657"/>
      <c r="BY12" s="657"/>
      <c r="BZ12" s="657"/>
      <c r="CA12" s="657"/>
      <c r="CB12" s="724"/>
      <c r="CD12" s="671" t="s">
        <v>258</v>
      </c>
      <c r="CE12" s="668"/>
      <c r="CF12" s="668"/>
      <c r="CG12" s="668"/>
      <c r="CH12" s="668"/>
      <c r="CI12" s="668"/>
      <c r="CJ12" s="668"/>
      <c r="CK12" s="668"/>
      <c r="CL12" s="668"/>
      <c r="CM12" s="668"/>
      <c r="CN12" s="668"/>
      <c r="CO12" s="668"/>
      <c r="CP12" s="668"/>
      <c r="CQ12" s="669"/>
      <c r="CR12" s="629">
        <v>89833</v>
      </c>
      <c r="CS12" s="630"/>
      <c r="CT12" s="630"/>
      <c r="CU12" s="630"/>
      <c r="CV12" s="630"/>
      <c r="CW12" s="630"/>
      <c r="CX12" s="630"/>
      <c r="CY12" s="631"/>
      <c r="CZ12" s="656">
        <v>2.7</v>
      </c>
      <c r="DA12" s="656"/>
      <c r="DB12" s="656"/>
      <c r="DC12" s="656"/>
      <c r="DD12" s="635">
        <v>11474</v>
      </c>
      <c r="DE12" s="630"/>
      <c r="DF12" s="630"/>
      <c r="DG12" s="630"/>
      <c r="DH12" s="630"/>
      <c r="DI12" s="630"/>
      <c r="DJ12" s="630"/>
      <c r="DK12" s="630"/>
      <c r="DL12" s="630"/>
      <c r="DM12" s="630"/>
      <c r="DN12" s="630"/>
      <c r="DO12" s="630"/>
      <c r="DP12" s="631"/>
      <c r="DQ12" s="635">
        <v>76156</v>
      </c>
      <c r="DR12" s="630"/>
      <c r="DS12" s="630"/>
      <c r="DT12" s="630"/>
      <c r="DU12" s="630"/>
      <c r="DV12" s="630"/>
      <c r="DW12" s="630"/>
      <c r="DX12" s="630"/>
      <c r="DY12" s="630"/>
      <c r="DZ12" s="630"/>
      <c r="EA12" s="630"/>
      <c r="EB12" s="630"/>
      <c r="EC12" s="670"/>
    </row>
    <row r="13" spans="2:143" ht="11.25" customHeight="1" x14ac:dyDescent="0.15">
      <c r="B13" s="626" t="s">
        <v>259</v>
      </c>
      <c r="C13" s="627"/>
      <c r="D13" s="627"/>
      <c r="E13" s="627"/>
      <c r="F13" s="627"/>
      <c r="G13" s="627"/>
      <c r="H13" s="627"/>
      <c r="I13" s="627"/>
      <c r="J13" s="627"/>
      <c r="K13" s="627"/>
      <c r="L13" s="627"/>
      <c r="M13" s="627"/>
      <c r="N13" s="627"/>
      <c r="O13" s="627"/>
      <c r="P13" s="627"/>
      <c r="Q13" s="628"/>
      <c r="R13" s="629" t="s">
        <v>149</v>
      </c>
      <c r="S13" s="630"/>
      <c r="T13" s="630"/>
      <c r="U13" s="630"/>
      <c r="V13" s="630"/>
      <c r="W13" s="630"/>
      <c r="X13" s="630"/>
      <c r="Y13" s="631"/>
      <c r="Z13" s="656" t="s">
        <v>130</v>
      </c>
      <c r="AA13" s="656"/>
      <c r="AB13" s="656"/>
      <c r="AC13" s="656"/>
      <c r="AD13" s="657" t="s">
        <v>149</v>
      </c>
      <c r="AE13" s="657"/>
      <c r="AF13" s="657"/>
      <c r="AG13" s="657"/>
      <c r="AH13" s="657"/>
      <c r="AI13" s="657"/>
      <c r="AJ13" s="657"/>
      <c r="AK13" s="657"/>
      <c r="AL13" s="632" t="s">
        <v>130</v>
      </c>
      <c r="AM13" s="633"/>
      <c r="AN13" s="633"/>
      <c r="AO13" s="658"/>
      <c r="AP13" s="626" t="s">
        <v>260</v>
      </c>
      <c r="AQ13" s="627"/>
      <c r="AR13" s="627"/>
      <c r="AS13" s="627"/>
      <c r="AT13" s="627"/>
      <c r="AU13" s="627"/>
      <c r="AV13" s="627"/>
      <c r="AW13" s="627"/>
      <c r="AX13" s="627"/>
      <c r="AY13" s="627"/>
      <c r="AZ13" s="627"/>
      <c r="BA13" s="627"/>
      <c r="BB13" s="627"/>
      <c r="BC13" s="627"/>
      <c r="BD13" s="627"/>
      <c r="BE13" s="627"/>
      <c r="BF13" s="628"/>
      <c r="BG13" s="629">
        <v>392447</v>
      </c>
      <c r="BH13" s="630"/>
      <c r="BI13" s="630"/>
      <c r="BJ13" s="630"/>
      <c r="BK13" s="630"/>
      <c r="BL13" s="630"/>
      <c r="BM13" s="630"/>
      <c r="BN13" s="631"/>
      <c r="BO13" s="656">
        <v>69.7</v>
      </c>
      <c r="BP13" s="656"/>
      <c r="BQ13" s="656"/>
      <c r="BR13" s="656"/>
      <c r="BS13" s="657">
        <v>68853</v>
      </c>
      <c r="BT13" s="657"/>
      <c r="BU13" s="657"/>
      <c r="BV13" s="657"/>
      <c r="BW13" s="657"/>
      <c r="BX13" s="657"/>
      <c r="BY13" s="657"/>
      <c r="BZ13" s="657"/>
      <c r="CA13" s="657"/>
      <c r="CB13" s="724"/>
      <c r="CD13" s="671" t="s">
        <v>261</v>
      </c>
      <c r="CE13" s="668"/>
      <c r="CF13" s="668"/>
      <c r="CG13" s="668"/>
      <c r="CH13" s="668"/>
      <c r="CI13" s="668"/>
      <c r="CJ13" s="668"/>
      <c r="CK13" s="668"/>
      <c r="CL13" s="668"/>
      <c r="CM13" s="668"/>
      <c r="CN13" s="668"/>
      <c r="CO13" s="668"/>
      <c r="CP13" s="668"/>
      <c r="CQ13" s="669"/>
      <c r="CR13" s="629">
        <v>207054</v>
      </c>
      <c r="CS13" s="630"/>
      <c r="CT13" s="630"/>
      <c r="CU13" s="630"/>
      <c r="CV13" s="630"/>
      <c r="CW13" s="630"/>
      <c r="CX13" s="630"/>
      <c r="CY13" s="631"/>
      <c r="CZ13" s="656">
        <v>6.3</v>
      </c>
      <c r="DA13" s="656"/>
      <c r="DB13" s="656"/>
      <c r="DC13" s="656"/>
      <c r="DD13" s="635">
        <v>149425</v>
      </c>
      <c r="DE13" s="630"/>
      <c r="DF13" s="630"/>
      <c r="DG13" s="630"/>
      <c r="DH13" s="630"/>
      <c r="DI13" s="630"/>
      <c r="DJ13" s="630"/>
      <c r="DK13" s="630"/>
      <c r="DL13" s="630"/>
      <c r="DM13" s="630"/>
      <c r="DN13" s="630"/>
      <c r="DO13" s="630"/>
      <c r="DP13" s="631"/>
      <c r="DQ13" s="635">
        <v>136836</v>
      </c>
      <c r="DR13" s="630"/>
      <c r="DS13" s="630"/>
      <c r="DT13" s="630"/>
      <c r="DU13" s="630"/>
      <c r="DV13" s="630"/>
      <c r="DW13" s="630"/>
      <c r="DX13" s="630"/>
      <c r="DY13" s="630"/>
      <c r="DZ13" s="630"/>
      <c r="EA13" s="630"/>
      <c r="EB13" s="630"/>
      <c r="EC13" s="670"/>
    </row>
    <row r="14" spans="2:143" ht="11.25" customHeight="1" x14ac:dyDescent="0.15">
      <c r="B14" s="626" t="s">
        <v>262</v>
      </c>
      <c r="C14" s="627"/>
      <c r="D14" s="627"/>
      <c r="E14" s="627"/>
      <c r="F14" s="627"/>
      <c r="G14" s="627"/>
      <c r="H14" s="627"/>
      <c r="I14" s="627"/>
      <c r="J14" s="627"/>
      <c r="K14" s="627"/>
      <c r="L14" s="627"/>
      <c r="M14" s="627"/>
      <c r="N14" s="627"/>
      <c r="O14" s="627"/>
      <c r="P14" s="627"/>
      <c r="Q14" s="628"/>
      <c r="R14" s="629" t="s">
        <v>149</v>
      </c>
      <c r="S14" s="630"/>
      <c r="T14" s="630"/>
      <c r="U14" s="630"/>
      <c r="V14" s="630"/>
      <c r="W14" s="630"/>
      <c r="X14" s="630"/>
      <c r="Y14" s="631"/>
      <c r="Z14" s="656" t="s">
        <v>149</v>
      </c>
      <c r="AA14" s="656"/>
      <c r="AB14" s="656"/>
      <c r="AC14" s="656"/>
      <c r="AD14" s="657" t="s">
        <v>149</v>
      </c>
      <c r="AE14" s="657"/>
      <c r="AF14" s="657"/>
      <c r="AG14" s="657"/>
      <c r="AH14" s="657"/>
      <c r="AI14" s="657"/>
      <c r="AJ14" s="657"/>
      <c r="AK14" s="657"/>
      <c r="AL14" s="632" t="s">
        <v>149</v>
      </c>
      <c r="AM14" s="633"/>
      <c r="AN14" s="633"/>
      <c r="AO14" s="658"/>
      <c r="AP14" s="626" t="s">
        <v>263</v>
      </c>
      <c r="AQ14" s="627"/>
      <c r="AR14" s="627"/>
      <c r="AS14" s="627"/>
      <c r="AT14" s="627"/>
      <c r="AU14" s="627"/>
      <c r="AV14" s="627"/>
      <c r="AW14" s="627"/>
      <c r="AX14" s="627"/>
      <c r="AY14" s="627"/>
      <c r="AZ14" s="627"/>
      <c r="BA14" s="627"/>
      <c r="BB14" s="627"/>
      <c r="BC14" s="627"/>
      <c r="BD14" s="627"/>
      <c r="BE14" s="627"/>
      <c r="BF14" s="628"/>
      <c r="BG14" s="629">
        <v>14983</v>
      </c>
      <c r="BH14" s="630"/>
      <c r="BI14" s="630"/>
      <c r="BJ14" s="630"/>
      <c r="BK14" s="630"/>
      <c r="BL14" s="630"/>
      <c r="BM14" s="630"/>
      <c r="BN14" s="631"/>
      <c r="BO14" s="656">
        <v>2.7</v>
      </c>
      <c r="BP14" s="656"/>
      <c r="BQ14" s="656"/>
      <c r="BR14" s="656"/>
      <c r="BS14" s="657" t="s">
        <v>130</v>
      </c>
      <c r="BT14" s="657"/>
      <c r="BU14" s="657"/>
      <c r="BV14" s="657"/>
      <c r="BW14" s="657"/>
      <c r="BX14" s="657"/>
      <c r="BY14" s="657"/>
      <c r="BZ14" s="657"/>
      <c r="CA14" s="657"/>
      <c r="CB14" s="724"/>
      <c r="CD14" s="671" t="s">
        <v>264</v>
      </c>
      <c r="CE14" s="668"/>
      <c r="CF14" s="668"/>
      <c r="CG14" s="668"/>
      <c r="CH14" s="668"/>
      <c r="CI14" s="668"/>
      <c r="CJ14" s="668"/>
      <c r="CK14" s="668"/>
      <c r="CL14" s="668"/>
      <c r="CM14" s="668"/>
      <c r="CN14" s="668"/>
      <c r="CO14" s="668"/>
      <c r="CP14" s="668"/>
      <c r="CQ14" s="669"/>
      <c r="CR14" s="629">
        <v>248670</v>
      </c>
      <c r="CS14" s="630"/>
      <c r="CT14" s="630"/>
      <c r="CU14" s="630"/>
      <c r="CV14" s="630"/>
      <c r="CW14" s="630"/>
      <c r="CX14" s="630"/>
      <c r="CY14" s="631"/>
      <c r="CZ14" s="656">
        <v>7.5</v>
      </c>
      <c r="DA14" s="656"/>
      <c r="DB14" s="656"/>
      <c r="DC14" s="656"/>
      <c r="DD14" s="635">
        <v>120568</v>
      </c>
      <c r="DE14" s="630"/>
      <c r="DF14" s="630"/>
      <c r="DG14" s="630"/>
      <c r="DH14" s="630"/>
      <c r="DI14" s="630"/>
      <c r="DJ14" s="630"/>
      <c r="DK14" s="630"/>
      <c r="DL14" s="630"/>
      <c r="DM14" s="630"/>
      <c r="DN14" s="630"/>
      <c r="DO14" s="630"/>
      <c r="DP14" s="631"/>
      <c r="DQ14" s="635">
        <v>247495</v>
      </c>
      <c r="DR14" s="630"/>
      <c r="DS14" s="630"/>
      <c r="DT14" s="630"/>
      <c r="DU14" s="630"/>
      <c r="DV14" s="630"/>
      <c r="DW14" s="630"/>
      <c r="DX14" s="630"/>
      <c r="DY14" s="630"/>
      <c r="DZ14" s="630"/>
      <c r="EA14" s="630"/>
      <c r="EB14" s="630"/>
      <c r="EC14" s="670"/>
    </row>
    <row r="15" spans="2:143" ht="11.25" customHeight="1" x14ac:dyDescent="0.15">
      <c r="B15" s="626" t="s">
        <v>265</v>
      </c>
      <c r="C15" s="627"/>
      <c r="D15" s="627"/>
      <c r="E15" s="627"/>
      <c r="F15" s="627"/>
      <c r="G15" s="627"/>
      <c r="H15" s="627"/>
      <c r="I15" s="627"/>
      <c r="J15" s="627"/>
      <c r="K15" s="627"/>
      <c r="L15" s="627"/>
      <c r="M15" s="627"/>
      <c r="N15" s="627"/>
      <c r="O15" s="627"/>
      <c r="P15" s="627"/>
      <c r="Q15" s="628"/>
      <c r="R15" s="629" t="s">
        <v>130</v>
      </c>
      <c r="S15" s="630"/>
      <c r="T15" s="630"/>
      <c r="U15" s="630"/>
      <c r="V15" s="630"/>
      <c r="W15" s="630"/>
      <c r="X15" s="630"/>
      <c r="Y15" s="631"/>
      <c r="Z15" s="656" t="s">
        <v>130</v>
      </c>
      <c r="AA15" s="656"/>
      <c r="AB15" s="656"/>
      <c r="AC15" s="656"/>
      <c r="AD15" s="657" t="s">
        <v>245</v>
      </c>
      <c r="AE15" s="657"/>
      <c r="AF15" s="657"/>
      <c r="AG15" s="657"/>
      <c r="AH15" s="657"/>
      <c r="AI15" s="657"/>
      <c r="AJ15" s="657"/>
      <c r="AK15" s="657"/>
      <c r="AL15" s="632" t="s">
        <v>149</v>
      </c>
      <c r="AM15" s="633"/>
      <c r="AN15" s="633"/>
      <c r="AO15" s="658"/>
      <c r="AP15" s="626" t="s">
        <v>266</v>
      </c>
      <c r="AQ15" s="627"/>
      <c r="AR15" s="627"/>
      <c r="AS15" s="627"/>
      <c r="AT15" s="627"/>
      <c r="AU15" s="627"/>
      <c r="AV15" s="627"/>
      <c r="AW15" s="627"/>
      <c r="AX15" s="627"/>
      <c r="AY15" s="627"/>
      <c r="AZ15" s="627"/>
      <c r="BA15" s="627"/>
      <c r="BB15" s="627"/>
      <c r="BC15" s="627"/>
      <c r="BD15" s="627"/>
      <c r="BE15" s="627"/>
      <c r="BF15" s="628"/>
      <c r="BG15" s="629">
        <v>11272</v>
      </c>
      <c r="BH15" s="630"/>
      <c r="BI15" s="630"/>
      <c r="BJ15" s="630"/>
      <c r="BK15" s="630"/>
      <c r="BL15" s="630"/>
      <c r="BM15" s="630"/>
      <c r="BN15" s="631"/>
      <c r="BO15" s="656">
        <v>2</v>
      </c>
      <c r="BP15" s="656"/>
      <c r="BQ15" s="656"/>
      <c r="BR15" s="656"/>
      <c r="BS15" s="657" t="s">
        <v>245</v>
      </c>
      <c r="BT15" s="657"/>
      <c r="BU15" s="657"/>
      <c r="BV15" s="657"/>
      <c r="BW15" s="657"/>
      <c r="BX15" s="657"/>
      <c r="BY15" s="657"/>
      <c r="BZ15" s="657"/>
      <c r="CA15" s="657"/>
      <c r="CB15" s="724"/>
      <c r="CD15" s="671" t="s">
        <v>267</v>
      </c>
      <c r="CE15" s="668"/>
      <c r="CF15" s="668"/>
      <c r="CG15" s="668"/>
      <c r="CH15" s="668"/>
      <c r="CI15" s="668"/>
      <c r="CJ15" s="668"/>
      <c r="CK15" s="668"/>
      <c r="CL15" s="668"/>
      <c r="CM15" s="668"/>
      <c r="CN15" s="668"/>
      <c r="CO15" s="668"/>
      <c r="CP15" s="668"/>
      <c r="CQ15" s="669"/>
      <c r="CR15" s="629">
        <v>288120</v>
      </c>
      <c r="CS15" s="630"/>
      <c r="CT15" s="630"/>
      <c r="CU15" s="630"/>
      <c r="CV15" s="630"/>
      <c r="CW15" s="630"/>
      <c r="CX15" s="630"/>
      <c r="CY15" s="631"/>
      <c r="CZ15" s="656">
        <v>8.6999999999999993</v>
      </c>
      <c r="DA15" s="656"/>
      <c r="DB15" s="656"/>
      <c r="DC15" s="656"/>
      <c r="DD15" s="635">
        <v>40076</v>
      </c>
      <c r="DE15" s="630"/>
      <c r="DF15" s="630"/>
      <c r="DG15" s="630"/>
      <c r="DH15" s="630"/>
      <c r="DI15" s="630"/>
      <c r="DJ15" s="630"/>
      <c r="DK15" s="630"/>
      <c r="DL15" s="630"/>
      <c r="DM15" s="630"/>
      <c r="DN15" s="630"/>
      <c r="DO15" s="630"/>
      <c r="DP15" s="631"/>
      <c r="DQ15" s="635">
        <v>272507</v>
      </c>
      <c r="DR15" s="630"/>
      <c r="DS15" s="630"/>
      <c r="DT15" s="630"/>
      <c r="DU15" s="630"/>
      <c r="DV15" s="630"/>
      <c r="DW15" s="630"/>
      <c r="DX15" s="630"/>
      <c r="DY15" s="630"/>
      <c r="DZ15" s="630"/>
      <c r="EA15" s="630"/>
      <c r="EB15" s="630"/>
      <c r="EC15" s="670"/>
    </row>
    <row r="16" spans="2:143" ht="11.25" customHeight="1" x14ac:dyDescent="0.15">
      <c r="B16" s="626" t="s">
        <v>268</v>
      </c>
      <c r="C16" s="627"/>
      <c r="D16" s="627"/>
      <c r="E16" s="627"/>
      <c r="F16" s="627"/>
      <c r="G16" s="627"/>
      <c r="H16" s="627"/>
      <c r="I16" s="627"/>
      <c r="J16" s="627"/>
      <c r="K16" s="627"/>
      <c r="L16" s="627"/>
      <c r="M16" s="627"/>
      <c r="N16" s="627"/>
      <c r="O16" s="627"/>
      <c r="P16" s="627"/>
      <c r="Q16" s="628"/>
      <c r="R16" s="629">
        <v>2913</v>
      </c>
      <c r="S16" s="630"/>
      <c r="T16" s="630"/>
      <c r="U16" s="630"/>
      <c r="V16" s="630"/>
      <c r="W16" s="630"/>
      <c r="X16" s="630"/>
      <c r="Y16" s="631"/>
      <c r="Z16" s="656">
        <v>0.1</v>
      </c>
      <c r="AA16" s="656"/>
      <c r="AB16" s="656"/>
      <c r="AC16" s="656"/>
      <c r="AD16" s="657">
        <v>2913</v>
      </c>
      <c r="AE16" s="657"/>
      <c r="AF16" s="657"/>
      <c r="AG16" s="657"/>
      <c r="AH16" s="657"/>
      <c r="AI16" s="657"/>
      <c r="AJ16" s="657"/>
      <c r="AK16" s="657"/>
      <c r="AL16" s="632">
        <v>0.1</v>
      </c>
      <c r="AM16" s="633"/>
      <c r="AN16" s="633"/>
      <c r="AO16" s="658"/>
      <c r="AP16" s="626" t="s">
        <v>269</v>
      </c>
      <c r="AQ16" s="627"/>
      <c r="AR16" s="627"/>
      <c r="AS16" s="627"/>
      <c r="AT16" s="627"/>
      <c r="AU16" s="627"/>
      <c r="AV16" s="627"/>
      <c r="AW16" s="627"/>
      <c r="AX16" s="627"/>
      <c r="AY16" s="627"/>
      <c r="AZ16" s="627"/>
      <c r="BA16" s="627"/>
      <c r="BB16" s="627"/>
      <c r="BC16" s="627"/>
      <c r="BD16" s="627"/>
      <c r="BE16" s="627"/>
      <c r="BF16" s="628"/>
      <c r="BG16" s="629" t="s">
        <v>130</v>
      </c>
      <c r="BH16" s="630"/>
      <c r="BI16" s="630"/>
      <c r="BJ16" s="630"/>
      <c r="BK16" s="630"/>
      <c r="BL16" s="630"/>
      <c r="BM16" s="630"/>
      <c r="BN16" s="631"/>
      <c r="BO16" s="656" t="s">
        <v>130</v>
      </c>
      <c r="BP16" s="656"/>
      <c r="BQ16" s="656"/>
      <c r="BR16" s="656"/>
      <c r="BS16" s="657" t="s">
        <v>130</v>
      </c>
      <c r="BT16" s="657"/>
      <c r="BU16" s="657"/>
      <c r="BV16" s="657"/>
      <c r="BW16" s="657"/>
      <c r="BX16" s="657"/>
      <c r="BY16" s="657"/>
      <c r="BZ16" s="657"/>
      <c r="CA16" s="657"/>
      <c r="CB16" s="724"/>
      <c r="CD16" s="671" t="s">
        <v>270</v>
      </c>
      <c r="CE16" s="668"/>
      <c r="CF16" s="668"/>
      <c r="CG16" s="668"/>
      <c r="CH16" s="668"/>
      <c r="CI16" s="668"/>
      <c r="CJ16" s="668"/>
      <c r="CK16" s="668"/>
      <c r="CL16" s="668"/>
      <c r="CM16" s="668"/>
      <c r="CN16" s="668"/>
      <c r="CO16" s="668"/>
      <c r="CP16" s="668"/>
      <c r="CQ16" s="669"/>
      <c r="CR16" s="629">
        <v>14826</v>
      </c>
      <c r="CS16" s="630"/>
      <c r="CT16" s="630"/>
      <c r="CU16" s="630"/>
      <c r="CV16" s="630"/>
      <c r="CW16" s="630"/>
      <c r="CX16" s="630"/>
      <c r="CY16" s="631"/>
      <c r="CZ16" s="656">
        <v>0.4</v>
      </c>
      <c r="DA16" s="656"/>
      <c r="DB16" s="656"/>
      <c r="DC16" s="656"/>
      <c r="DD16" s="635" t="s">
        <v>130</v>
      </c>
      <c r="DE16" s="630"/>
      <c r="DF16" s="630"/>
      <c r="DG16" s="630"/>
      <c r="DH16" s="630"/>
      <c r="DI16" s="630"/>
      <c r="DJ16" s="630"/>
      <c r="DK16" s="630"/>
      <c r="DL16" s="630"/>
      <c r="DM16" s="630"/>
      <c r="DN16" s="630"/>
      <c r="DO16" s="630"/>
      <c r="DP16" s="631"/>
      <c r="DQ16" s="635">
        <v>4246</v>
      </c>
      <c r="DR16" s="630"/>
      <c r="DS16" s="630"/>
      <c r="DT16" s="630"/>
      <c r="DU16" s="630"/>
      <c r="DV16" s="630"/>
      <c r="DW16" s="630"/>
      <c r="DX16" s="630"/>
      <c r="DY16" s="630"/>
      <c r="DZ16" s="630"/>
      <c r="EA16" s="630"/>
      <c r="EB16" s="630"/>
      <c r="EC16" s="670"/>
    </row>
    <row r="17" spans="2:133" ht="11.25" customHeight="1" x14ac:dyDescent="0.15">
      <c r="B17" s="626" t="s">
        <v>271</v>
      </c>
      <c r="C17" s="627"/>
      <c r="D17" s="627"/>
      <c r="E17" s="627"/>
      <c r="F17" s="627"/>
      <c r="G17" s="627"/>
      <c r="H17" s="627"/>
      <c r="I17" s="627"/>
      <c r="J17" s="627"/>
      <c r="K17" s="627"/>
      <c r="L17" s="627"/>
      <c r="M17" s="627"/>
      <c r="N17" s="627"/>
      <c r="O17" s="627"/>
      <c r="P17" s="627"/>
      <c r="Q17" s="628"/>
      <c r="R17" s="629">
        <v>2772</v>
      </c>
      <c r="S17" s="630"/>
      <c r="T17" s="630"/>
      <c r="U17" s="630"/>
      <c r="V17" s="630"/>
      <c r="W17" s="630"/>
      <c r="X17" s="630"/>
      <c r="Y17" s="631"/>
      <c r="Z17" s="656">
        <v>0.1</v>
      </c>
      <c r="AA17" s="656"/>
      <c r="AB17" s="656"/>
      <c r="AC17" s="656"/>
      <c r="AD17" s="657">
        <v>2772</v>
      </c>
      <c r="AE17" s="657"/>
      <c r="AF17" s="657"/>
      <c r="AG17" s="657"/>
      <c r="AH17" s="657"/>
      <c r="AI17" s="657"/>
      <c r="AJ17" s="657"/>
      <c r="AK17" s="657"/>
      <c r="AL17" s="632">
        <v>0.1</v>
      </c>
      <c r="AM17" s="633"/>
      <c r="AN17" s="633"/>
      <c r="AO17" s="658"/>
      <c r="AP17" s="626" t="s">
        <v>272</v>
      </c>
      <c r="AQ17" s="627"/>
      <c r="AR17" s="627"/>
      <c r="AS17" s="627"/>
      <c r="AT17" s="627"/>
      <c r="AU17" s="627"/>
      <c r="AV17" s="627"/>
      <c r="AW17" s="627"/>
      <c r="AX17" s="627"/>
      <c r="AY17" s="627"/>
      <c r="AZ17" s="627"/>
      <c r="BA17" s="627"/>
      <c r="BB17" s="627"/>
      <c r="BC17" s="627"/>
      <c r="BD17" s="627"/>
      <c r="BE17" s="627"/>
      <c r="BF17" s="628"/>
      <c r="BG17" s="629" t="s">
        <v>130</v>
      </c>
      <c r="BH17" s="630"/>
      <c r="BI17" s="630"/>
      <c r="BJ17" s="630"/>
      <c r="BK17" s="630"/>
      <c r="BL17" s="630"/>
      <c r="BM17" s="630"/>
      <c r="BN17" s="631"/>
      <c r="BO17" s="656" t="s">
        <v>245</v>
      </c>
      <c r="BP17" s="656"/>
      <c r="BQ17" s="656"/>
      <c r="BR17" s="656"/>
      <c r="BS17" s="657" t="s">
        <v>245</v>
      </c>
      <c r="BT17" s="657"/>
      <c r="BU17" s="657"/>
      <c r="BV17" s="657"/>
      <c r="BW17" s="657"/>
      <c r="BX17" s="657"/>
      <c r="BY17" s="657"/>
      <c r="BZ17" s="657"/>
      <c r="CA17" s="657"/>
      <c r="CB17" s="724"/>
      <c r="CD17" s="671" t="s">
        <v>273</v>
      </c>
      <c r="CE17" s="668"/>
      <c r="CF17" s="668"/>
      <c r="CG17" s="668"/>
      <c r="CH17" s="668"/>
      <c r="CI17" s="668"/>
      <c r="CJ17" s="668"/>
      <c r="CK17" s="668"/>
      <c r="CL17" s="668"/>
      <c r="CM17" s="668"/>
      <c r="CN17" s="668"/>
      <c r="CO17" s="668"/>
      <c r="CP17" s="668"/>
      <c r="CQ17" s="669"/>
      <c r="CR17" s="629">
        <v>243911</v>
      </c>
      <c r="CS17" s="630"/>
      <c r="CT17" s="630"/>
      <c r="CU17" s="630"/>
      <c r="CV17" s="630"/>
      <c r="CW17" s="630"/>
      <c r="CX17" s="630"/>
      <c r="CY17" s="631"/>
      <c r="CZ17" s="656">
        <v>7.4</v>
      </c>
      <c r="DA17" s="656"/>
      <c r="DB17" s="656"/>
      <c r="DC17" s="656"/>
      <c r="DD17" s="635" t="s">
        <v>149</v>
      </c>
      <c r="DE17" s="630"/>
      <c r="DF17" s="630"/>
      <c r="DG17" s="630"/>
      <c r="DH17" s="630"/>
      <c r="DI17" s="630"/>
      <c r="DJ17" s="630"/>
      <c r="DK17" s="630"/>
      <c r="DL17" s="630"/>
      <c r="DM17" s="630"/>
      <c r="DN17" s="630"/>
      <c r="DO17" s="630"/>
      <c r="DP17" s="631"/>
      <c r="DQ17" s="635">
        <v>243911</v>
      </c>
      <c r="DR17" s="630"/>
      <c r="DS17" s="630"/>
      <c r="DT17" s="630"/>
      <c r="DU17" s="630"/>
      <c r="DV17" s="630"/>
      <c r="DW17" s="630"/>
      <c r="DX17" s="630"/>
      <c r="DY17" s="630"/>
      <c r="DZ17" s="630"/>
      <c r="EA17" s="630"/>
      <c r="EB17" s="630"/>
      <c r="EC17" s="670"/>
    </row>
    <row r="18" spans="2:133" ht="11.25" customHeight="1" x14ac:dyDescent="0.15">
      <c r="B18" s="626" t="s">
        <v>274</v>
      </c>
      <c r="C18" s="627"/>
      <c r="D18" s="627"/>
      <c r="E18" s="627"/>
      <c r="F18" s="627"/>
      <c r="G18" s="627"/>
      <c r="H18" s="627"/>
      <c r="I18" s="627"/>
      <c r="J18" s="627"/>
      <c r="K18" s="627"/>
      <c r="L18" s="627"/>
      <c r="M18" s="627"/>
      <c r="N18" s="627"/>
      <c r="O18" s="627"/>
      <c r="P18" s="627"/>
      <c r="Q18" s="628"/>
      <c r="R18" s="629">
        <v>5926</v>
      </c>
      <c r="S18" s="630"/>
      <c r="T18" s="630"/>
      <c r="U18" s="630"/>
      <c r="V18" s="630"/>
      <c r="W18" s="630"/>
      <c r="X18" s="630"/>
      <c r="Y18" s="631"/>
      <c r="Z18" s="656">
        <v>0.2</v>
      </c>
      <c r="AA18" s="656"/>
      <c r="AB18" s="656"/>
      <c r="AC18" s="656"/>
      <c r="AD18" s="657">
        <v>5926</v>
      </c>
      <c r="AE18" s="657"/>
      <c r="AF18" s="657"/>
      <c r="AG18" s="657"/>
      <c r="AH18" s="657"/>
      <c r="AI18" s="657"/>
      <c r="AJ18" s="657"/>
      <c r="AK18" s="657"/>
      <c r="AL18" s="632">
        <v>0.3</v>
      </c>
      <c r="AM18" s="633"/>
      <c r="AN18" s="633"/>
      <c r="AO18" s="658"/>
      <c r="AP18" s="626" t="s">
        <v>275</v>
      </c>
      <c r="AQ18" s="627"/>
      <c r="AR18" s="627"/>
      <c r="AS18" s="627"/>
      <c r="AT18" s="627"/>
      <c r="AU18" s="627"/>
      <c r="AV18" s="627"/>
      <c r="AW18" s="627"/>
      <c r="AX18" s="627"/>
      <c r="AY18" s="627"/>
      <c r="AZ18" s="627"/>
      <c r="BA18" s="627"/>
      <c r="BB18" s="627"/>
      <c r="BC18" s="627"/>
      <c r="BD18" s="627"/>
      <c r="BE18" s="627"/>
      <c r="BF18" s="628"/>
      <c r="BG18" s="629" t="s">
        <v>149</v>
      </c>
      <c r="BH18" s="630"/>
      <c r="BI18" s="630"/>
      <c r="BJ18" s="630"/>
      <c r="BK18" s="630"/>
      <c r="BL18" s="630"/>
      <c r="BM18" s="630"/>
      <c r="BN18" s="631"/>
      <c r="BO18" s="656" t="s">
        <v>130</v>
      </c>
      <c r="BP18" s="656"/>
      <c r="BQ18" s="656"/>
      <c r="BR18" s="656"/>
      <c r="BS18" s="657" t="s">
        <v>130</v>
      </c>
      <c r="BT18" s="657"/>
      <c r="BU18" s="657"/>
      <c r="BV18" s="657"/>
      <c r="BW18" s="657"/>
      <c r="BX18" s="657"/>
      <c r="BY18" s="657"/>
      <c r="BZ18" s="657"/>
      <c r="CA18" s="657"/>
      <c r="CB18" s="724"/>
      <c r="CD18" s="671" t="s">
        <v>276</v>
      </c>
      <c r="CE18" s="668"/>
      <c r="CF18" s="668"/>
      <c r="CG18" s="668"/>
      <c r="CH18" s="668"/>
      <c r="CI18" s="668"/>
      <c r="CJ18" s="668"/>
      <c r="CK18" s="668"/>
      <c r="CL18" s="668"/>
      <c r="CM18" s="668"/>
      <c r="CN18" s="668"/>
      <c r="CO18" s="668"/>
      <c r="CP18" s="668"/>
      <c r="CQ18" s="669"/>
      <c r="CR18" s="629" t="s">
        <v>245</v>
      </c>
      <c r="CS18" s="630"/>
      <c r="CT18" s="630"/>
      <c r="CU18" s="630"/>
      <c r="CV18" s="630"/>
      <c r="CW18" s="630"/>
      <c r="CX18" s="630"/>
      <c r="CY18" s="631"/>
      <c r="CZ18" s="656" t="s">
        <v>130</v>
      </c>
      <c r="DA18" s="656"/>
      <c r="DB18" s="656"/>
      <c r="DC18" s="656"/>
      <c r="DD18" s="635" t="s">
        <v>245</v>
      </c>
      <c r="DE18" s="630"/>
      <c r="DF18" s="630"/>
      <c r="DG18" s="630"/>
      <c r="DH18" s="630"/>
      <c r="DI18" s="630"/>
      <c r="DJ18" s="630"/>
      <c r="DK18" s="630"/>
      <c r="DL18" s="630"/>
      <c r="DM18" s="630"/>
      <c r="DN18" s="630"/>
      <c r="DO18" s="630"/>
      <c r="DP18" s="631"/>
      <c r="DQ18" s="635" t="s">
        <v>130</v>
      </c>
      <c r="DR18" s="630"/>
      <c r="DS18" s="630"/>
      <c r="DT18" s="630"/>
      <c r="DU18" s="630"/>
      <c r="DV18" s="630"/>
      <c r="DW18" s="630"/>
      <c r="DX18" s="630"/>
      <c r="DY18" s="630"/>
      <c r="DZ18" s="630"/>
      <c r="EA18" s="630"/>
      <c r="EB18" s="630"/>
      <c r="EC18" s="670"/>
    </row>
    <row r="19" spans="2:133" ht="11.25" customHeight="1" x14ac:dyDescent="0.15">
      <c r="B19" s="626" t="s">
        <v>277</v>
      </c>
      <c r="C19" s="627"/>
      <c r="D19" s="627"/>
      <c r="E19" s="627"/>
      <c r="F19" s="627"/>
      <c r="G19" s="627"/>
      <c r="H19" s="627"/>
      <c r="I19" s="627"/>
      <c r="J19" s="627"/>
      <c r="K19" s="627"/>
      <c r="L19" s="627"/>
      <c r="M19" s="627"/>
      <c r="N19" s="627"/>
      <c r="O19" s="627"/>
      <c r="P19" s="627"/>
      <c r="Q19" s="628"/>
      <c r="R19" s="629">
        <v>1154</v>
      </c>
      <c r="S19" s="630"/>
      <c r="T19" s="630"/>
      <c r="U19" s="630"/>
      <c r="V19" s="630"/>
      <c r="W19" s="630"/>
      <c r="X19" s="630"/>
      <c r="Y19" s="631"/>
      <c r="Z19" s="656">
        <v>0</v>
      </c>
      <c r="AA19" s="656"/>
      <c r="AB19" s="656"/>
      <c r="AC19" s="656"/>
      <c r="AD19" s="657">
        <v>1154</v>
      </c>
      <c r="AE19" s="657"/>
      <c r="AF19" s="657"/>
      <c r="AG19" s="657"/>
      <c r="AH19" s="657"/>
      <c r="AI19" s="657"/>
      <c r="AJ19" s="657"/>
      <c r="AK19" s="657"/>
      <c r="AL19" s="632">
        <v>0.1</v>
      </c>
      <c r="AM19" s="633"/>
      <c r="AN19" s="633"/>
      <c r="AO19" s="658"/>
      <c r="AP19" s="626" t="s">
        <v>278</v>
      </c>
      <c r="AQ19" s="627"/>
      <c r="AR19" s="627"/>
      <c r="AS19" s="627"/>
      <c r="AT19" s="627"/>
      <c r="AU19" s="627"/>
      <c r="AV19" s="627"/>
      <c r="AW19" s="627"/>
      <c r="AX19" s="627"/>
      <c r="AY19" s="627"/>
      <c r="AZ19" s="627"/>
      <c r="BA19" s="627"/>
      <c r="BB19" s="627"/>
      <c r="BC19" s="627"/>
      <c r="BD19" s="627"/>
      <c r="BE19" s="627"/>
      <c r="BF19" s="628"/>
      <c r="BG19" s="629" t="s">
        <v>130</v>
      </c>
      <c r="BH19" s="630"/>
      <c r="BI19" s="630"/>
      <c r="BJ19" s="630"/>
      <c r="BK19" s="630"/>
      <c r="BL19" s="630"/>
      <c r="BM19" s="630"/>
      <c r="BN19" s="631"/>
      <c r="BO19" s="656" t="s">
        <v>130</v>
      </c>
      <c r="BP19" s="656"/>
      <c r="BQ19" s="656"/>
      <c r="BR19" s="656"/>
      <c r="BS19" s="657" t="s">
        <v>130</v>
      </c>
      <c r="BT19" s="657"/>
      <c r="BU19" s="657"/>
      <c r="BV19" s="657"/>
      <c r="BW19" s="657"/>
      <c r="BX19" s="657"/>
      <c r="BY19" s="657"/>
      <c r="BZ19" s="657"/>
      <c r="CA19" s="657"/>
      <c r="CB19" s="724"/>
      <c r="CD19" s="671" t="s">
        <v>279</v>
      </c>
      <c r="CE19" s="668"/>
      <c r="CF19" s="668"/>
      <c r="CG19" s="668"/>
      <c r="CH19" s="668"/>
      <c r="CI19" s="668"/>
      <c r="CJ19" s="668"/>
      <c r="CK19" s="668"/>
      <c r="CL19" s="668"/>
      <c r="CM19" s="668"/>
      <c r="CN19" s="668"/>
      <c r="CO19" s="668"/>
      <c r="CP19" s="668"/>
      <c r="CQ19" s="669"/>
      <c r="CR19" s="629" t="s">
        <v>245</v>
      </c>
      <c r="CS19" s="630"/>
      <c r="CT19" s="630"/>
      <c r="CU19" s="630"/>
      <c r="CV19" s="630"/>
      <c r="CW19" s="630"/>
      <c r="CX19" s="630"/>
      <c r="CY19" s="631"/>
      <c r="CZ19" s="656" t="s">
        <v>130</v>
      </c>
      <c r="DA19" s="656"/>
      <c r="DB19" s="656"/>
      <c r="DC19" s="656"/>
      <c r="DD19" s="635" t="s">
        <v>149</v>
      </c>
      <c r="DE19" s="630"/>
      <c r="DF19" s="630"/>
      <c r="DG19" s="630"/>
      <c r="DH19" s="630"/>
      <c r="DI19" s="630"/>
      <c r="DJ19" s="630"/>
      <c r="DK19" s="630"/>
      <c r="DL19" s="630"/>
      <c r="DM19" s="630"/>
      <c r="DN19" s="630"/>
      <c r="DO19" s="630"/>
      <c r="DP19" s="631"/>
      <c r="DQ19" s="635" t="s">
        <v>130</v>
      </c>
      <c r="DR19" s="630"/>
      <c r="DS19" s="630"/>
      <c r="DT19" s="630"/>
      <c r="DU19" s="630"/>
      <c r="DV19" s="630"/>
      <c r="DW19" s="630"/>
      <c r="DX19" s="630"/>
      <c r="DY19" s="630"/>
      <c r="DZ19" s="630"/>
      <c r="EA19" s="630"/>
      <c r="EB19" s="630"/>
      <c r="EC19" s="670"/>
    </row>
    <row r="20" spans="2:133" ht="11.25" customHeight="1" x14ac:dyDescent="0.15">
      <c r="B20" s="626" t="s">
        <v>280</v>
      </c>
      <c r="C20" s="627"/>
      <c r="D20" s="627"/>
      <c r="E20" s="627"/>
      <c r="F20" s="627"/>
      <c r="G20" s="627"/>
      <c r="H20" s="627"/>
      <c r="I20" s="627"/>
      <c r="J20" s="627"/>
      <c r="K20" s="627"/>
      <c r="L20" s="627"/>
      <c r="M20" s="627"/>
      <c r="N20" s="627"/>
      <c r="O20" s="627"/>
      <c r="P20" s="627"/>
      <c r="Q20" s="628"/>
      <c r="R20" s="629">
        <v>911</v>
      </c>
      <c r="S20" s="630"/>
      <c r="T20" s="630"/>
      <c r="U20" s="630"/>
      <c r="V20" s="630"/>
      <c r="W20" s="630"/>
      <c r="X20" s="630"/>
      <c r="Y20" s="631"/>
      <c r="Z20" s="656">
        <v>0</v>
      </c>
      <c r="AA20" s="656"/>
      <c r="AB20" s="656"/>
      <c r="AC20" s="656"/>
      <c r="AD20" s="657">
        <v>911</v>
      </c>
      <c r="AE20" s="657"/>
      <c r="AF20" s="657"/>
      <c r="AG20" s="657"/>
      <c r="AH20" s="657"/>
      <c r="AI20" s="657"/>
      <c r="AJ20" s="657"/>
      <c r="AK20" s="657"/>
      <c r="AL20" s="632">
        <v>0</v>
      </c>
      <c r="AM20" s="633"/>
      <c r="AN20" s="633"/>
      <c r="AO20" s="658"/>
      <c r="AP20" s="626" t="s">
        <v>281</v>
      </c>
      <c r="AQ20" s="627"/>
      <c r="AR20" s="627"/>
      <c r="AS20" s="627"/>
      <c r="AT20" s="627"/>
      <c r="AU20" s="627"/>
      <c r="AV20" s="627"/>
      <c r="AW20" s="627"/>
      <c r="AX20" s="627"/>
      <c r="AY20" s="627"/>
      <c r="AZ20" s="627"/>
      <c r="BA20" s="627"/>
      <c r="BB20" s="627"/>
      <c r="BC20" s="627"/>
      <c r="BD20" s="627"/>
      <c r="BE20" s="627"/>
      <c r="BF20" s="628"/>
      <c r="BG20" s="629" t="s">
        <v>245</v>
      </c>
      <c r="BH20" s="630"/>
      <c r="BI20" s="630"/>
      <c r="BJ20" s="630"/>
      <c r="BK20" s="630"/>
      <c r="BL20" s="630"/>
      <c r="BM20" s="630"/>
      <c r="BN20" s="631"/>
      <c r="BO20" s="656" t="s">
        <v>130</v>
      </c>
      <c r="BP20" s="656"/>
      <c r="BQ20" s="656"/>
      <c r="BR20" s="656"/>
      <c r="BS20" s="657" t="s">
        <v>245</v>
      </c>
      <c r="BT20" s="657"/>
      <c r="BU20" s="657"/>
      <c r="BV20" s="657"/>
      <c r="BW20" s="657"/>
      <c r="BX20" s="657"/>
      <c r="BY20" s="657"/>
      <c r="BZ20" s="657"/>
      <c r="CA20" s="657"/>
      <c r="CB20" s="724"/>
      <c r="CD20" s="671" t="s">
        <v>282</v>
      </c>
      <c r="CE20" s="668"/>
      <c r="CF20" s="668"/>
      <c r="CG20" s="668"/>
      <c r="CH20" s="668"/>
      <c r="CI20" s="668"/>
      <c r="CJ20" s="668"/>
      <c r="CK20" s="668"/>
      <c r="CL20" s="668"/>
      <c r="CM20" s="668"/>
      <c r="CN20" s="668"/>
      <c r="CO20" s="668"/>
      <c r="CP20" s="668"/>
      <c r="CQ20" s="669"/>
      <c r="CR20" s="629">
        <v>3307069</v>
      </c>
      <c r="CS20" s="630"/>
      <c r="CT20" s="630"/>
      <c r="CU20" s="630"/>
      <c r="CV20" s="630"/>
      <c r="CW20" s="630"/>
      <c r="CX20" s="630"/>
      <c r="CY20" s="631"/>
      <c r="CZ20" s="656">
        <v>100</v>
      </c>
      <c r="DA20" s="656"/>
      <c r="DB20" s="656"/>
      <c r="DC20" s="656"/>
      <c r="DD20" s="635">
        <v>393540</v>
      </c>
      <c r="DE20" s="630"/>
      <c r="DF20" s="630"/>
      <c r="DG20" s="630"/>
      <c r="DH20" s="630"/>
      <c r="DI20" s="630"/>
      <c r="DJ20" s="630"/>
      <c r="DK20" s="630"/>
      <c r="DL20" s="630"/>
      <c r="DM20" s="630"/>
      <c r="DN20" s="630"/>
      <c r="DO20" s="630"/>
      <c r="DP20" s="631"/>
      <c r="DQ20" s="635">
        <v>2543068</v>
      </c>
      <c r="DR20" s="630"/>
      <c r="DS20" s="630"/>
      <c r="DT20" s="630"/>
      <c r="DU20" s="630"/>
      <c r="DV20" s="630"/>
      <c r="DW20" s="630"/>
      <c r="DX20" s="630"/>
      <c r="DY20" s="630"/>
      <c r="DZ20" s="630"/>
      <c r="EA20" s="630"/>
      <c r="EB20" s="630"/>
      <c r="EC20" s="670"/>
    </row>
    <row r="21" spans="2:133" ht="11.25" customHeight="1" x14ac:dyDescent="0.15">
      <c r="B21" s="626" t="s">
        <v>283</v>
      </c>
      <c r="C21" s="627"/>
      <c r="D21" s="627"/>
      <c r="E21" s="627"/>
      <c r="F21" s="627"/>
      <c r="G21" s="627"/>
      <c r="H21" s="627"/>
      <c r="I21" s="627"/>
      <c r="J21" s="627"/>
      <c r="K21" s="627"/>
      <c r="L21" s="627"/>
      <c r="M21" s="627"/>
      <c r="N21" s="627"/>
      <c r="O21" s="627"/>
      <c r="P21" s="627"/>
      <c r="Q21" s="628"/>
      <c r="R21" s="629">
        <v>282</v>
      </c>
      <c r="S21" s="630"/>
      <c r="T21" s="630"/>
      <c r="U21" s="630"/>
      <c r="V21" s="630"/>
      <c r="W21" s="630"/>
      <c r="X21" s="630"/>
      <c r="Y21" s="631"/>
      <c r="Z21" s="656">
        <v>0</v>
      </c>
      <c r="AA21" s="656"/>
      <c r="AB21" s="656"/>
      <c r="AC21" s="656"/>
      <c r="AD21" s="657">
        <v>282</v>
      </c>
      <c r="AE21" s="657"/>
      <c r="AF21" s="657"/>
      <c r="AG21" s="657"/>
      <c r="AH21" s="657"/>
      <c r="AI21" s="657"/>
      <c r="AJ21" s="657"/>
      <c r="AK21" s="657"/>
      <c r="AL21" s="632">
        <v>0</v>
      </c>
      <c r="AM21" s="633"/>
      <c r="AN21" s="633"/>
      <c r="AO21" s="658"/>
      <c r="AP21" s="721" t="s">
        <v>284</v>
      </c>
      <c r="AQ21" s="729"/>
      <c r="AR21" s="729"/>
      <c r="AS21" s="729"/>
      <c r="AT21" s="729"/>
      <c r="AU21" s="729"/>
      <c r="AV21" s="729"/>
      <c r="AW21" s="729"/>
      <c r="AX21" s="729"/>
      <c r="AY21" s="729"/>
      <c r="AZ21" s="729"/>
      <c r="BA21" s="729"/>
      <c r="BB21" s="729"/>
      <c r="BC21" s="729"/>
      <c r="BD21" s="729"/>
      <c r="BE21" s="729"/>
      <c r="BF21" s="723"/>
      <c r="BG21" s="629" t="s">
        <v>245</v>
      </c>
      <c r="BH21" s="630"/>
      <c r="BI21" s="630"/>
      <c r="BJ21" s="630"/>
      <c r="BK21" s="630"/>
      <c r="BL21" s="630"/>
      <c r="BM21" s="630"/>
      <c r="BN21" s="631"/>
      <c r="BO21" s="656" t="s">
        <v>130</v>
      </c>
      <c r="BP21" s="656"/>
      <c r="BQ21" s="656"/>
      <c r="BR21" s="656"/>
      <c r="BS21" s="657" t="s">
        <v>245</v>
      </c>
      <c r="BT21" s="657"/>
      <c r="BU21" s="657"/>
      <c r="BV21" s="657"/>
      <c r="BW21" s="657"/>
      <c r="BX21" s="657"/>
      <c r="BY21" s="657"/>
      <c r="BZ21" s="657"/>
      <c r="CA21" s="657"/>
      <c r="CB21" s="724"/>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15">
      <c r="B22" s="692" t="s">
        <v>285</v>
      </c>
      <c r="C22" s="693"/>
      <c r="D22" s="693"/>
      <c r="E22" s="693"/>
      <c r="F22" s="693"/>
      <c r="G22" s="693"/>
      <c r="H22" s="693"/>
      <c r="I22" s="693"/>
      <c r="J22" s="693"/>
      <c r="K22" s="693"/>
      <c r="L22" s="693"/>
      <c r="M22" s="693"/>
      <c r="N22" s="693"/>
      <c r="O22" s="693"/>
      <c r="P22" s="693"/>
      <c r="Q22" s="694"/>
      <c r="R22" s="629">
        <v>3579</v>
      </c>
      <c r="S22" s="630"/>
      <c r="T22" s="630"/>
      <c r="U22" s="630"/>
      <c r="V22" s="630"/>
      <c r="W22" s="630"/>
      <c r="X22" s="630"/>
      <c r="Y22" s="631"/>
      <c r="Z22" s="656">
        <v>0.1</v>
      </c>
      <c r="AA22" s="656"/>
      <c r="AB22" s="656"/>
      <c r="AC22" s="656"/>
      <c r="AD22" s="657">
        <v>3579</v>
      </c>
      <c r="AE22" s="657"/>
      <c r="AF22" s="657"/>
      <c r="AG22" s="657"/>
      <c r="AH22" s="657"/>
      <c r="AI22" s="657"/>
      <c r="AJ22" s="657"/>
      <c r="AK22" s="657"/>
      <c r="AL22" s="632">
        <v>0.2</v>
      </c>
      <c r="AM22" s="633"/>
      <c r="AN22" s="633"/>
      <c r="AO22" s="658"/>
      <c r="AP22" s="721" t="s">
        <v>286</v>
      </c>
      <c r="AQ22" s="729"/>
      <c r="AR22" s="729"/>
      <c r="AS22" s="729"/>
      <c r="AT22" s="729"/>
      <c r="AU22" s="729"/>
      <c r="AV22" s="729"/>
      <c r="AW22" s="729"/>
      <c r="AX22" s="729"/>
      <c r="AY22" s="729"/>
      <c r="AZ22" s="729"/>
      <c r="BA22" s="729"/>
      <c r="BB22" s="729"/>
      <c r="BC22" s="729"/>
      <c r="BD22" s="729"/>
      <c r="BE22" s="729"/>
      <c r="BF22" s="723"/>
      <c r="BG22" s="629" t="s">
        <v>130</v>
      </c>
      <c r="BH22" s="630"/>
      <c r="BI22" s="630"/>
      <c r="BJ22" s="630"/>
      <c r="BK22" s="630"/>
      <c r="BL22" s="630"/>
      <c r="BM22" s="630"/>
      <c r="BN22" s="631"/>
      <c r="BO22" s="656" t="s">
        <v>245</v>
      </c>
      <c r="BP22" s="656"/>
      <c r="BQ22" s="656"/>
      <c r="BR22" s="656"/>
      <c r="BS22" s="657" t="s">
        <v>149</v>
      </c>
      <c r="BT22" s="657"/>
      <c r="BU22" s="657"/>
      <c r="BV22" s="657"/>
      <c r="BW22" s="657"/>
      <c r="BX22" s="657"/>
      <c r="BY22" s="657"/>
      <c r="BZ22" s="657"/>
      <c r="CA22" s="657"/>
      <c r="CB22" s="724"/>
      <c r="CD22" s="731" t="s">
        <v>287</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288</v>
      </c>
      <c r="C23" s="627"/>
      <c r="D23" s="627"/>
      <c r="E23" s="627"/>
      <c r="F23" s="627"/>
      <c r="G23" s="627"/>
      <c r="H23" s="627"/>
      <c r="I23" s="627"/>
      <c r="J23" s="627"/>
      <c r="K23" s="627"/>
      <c r="L23" s="627"/>
      <c r="M23" s="627"/>
      <c r="N23" s="627"/>
      <c r="O23" s="627"/>
      <c r="P23" s="627"/>
      <c r="Q23" s="628"/>
      <c r="R23" s="629">
        <v>1693366</v>
      </c>
      <c r="S23" s="630"/>
      <c r="T23" s="630"/>
      <c r="U23" s="630"/>
      <c r="V23" s="630"/>
      <c r="W23" s="630"/>
      <c r="X23" s="630"/>
      <c r="Y23" s="631"/>
      <c r="Z23" s="656">
        <v>49.3</v>
      </c>
      <c r="AA23" s="656"/>
      <c r="AB23" s="656"/>
      <c r="AC23" s="656"/>
      <c r="AD23" s="657">
        <v>1585536</v>
      </c>
      <c r="AE23" s="657"/>
      <c r="AF23" s="657"/>
      <c r="AG23" s="657"/>
      <c r="AH23" s="657"/>
      <c r="AI23" s="657"/>
      <c r="AJ23" s="657"/>
      <c r="AK23" s="657"/>
      <c r="AL23" s="632">
        <v>68.8</v>
      </c>
      <c r="AM23" s="633"/>
      <c r="AN23" s="633"/>
      <c r="AO23" s="658"/>
      <c r="AP23" s="721" t="s">
        <v>289</v>
      </c>
      <c r="AQ23" s="729"/>
      <c r="AR23" s="729"/>
      <c r="AS23" s="729"/>
      <c r="AT23" s="729"/>
      <c r="AU23" s="729"/>
      <c r="AV23" s="729"/>
      <c r="AW23" s="729"/>
      <c r="AX23" s="729"/>
      <c r="AY23" s="729"/>
      <c r="AZ23" s="729"/>
      <c r="BA23" s="729"/>
      <c r="BB23" s="729"/>
      <c r="BC23" s="729"/>
      <c r="BD23" s="729"/>
      <c r="BE23" s="729"/>
      <c r="BF23" s="723"/>
      <c r="BG23" s="629" t="s">
        <v>149</v>
      </c>
      <c r="BH23" s="630"/>
      <c r="BI23" s="630"/>
      <c r="BJ23" s="630"/>
      <c r="BK23" s="630"/>
      <c r="BL23" s="630"/>
      <c r="BM23" s="630"/>
      <c r="BN23" s="631"/>
      <c r="BO23" s="656" t="s">
        <v>130</v>
      </c>
      <c r="BP23" s="656"/>
      <c r="BQ23" s="656"/>
      <c r="BR23" s="656"/>
      <c r="BS23" s="657" t="s">
        <v>245</v>
      </c>
      <c r="BT23" s="657"/>
      <c r="BU23" s="657"/>
      <c r="BV23" s="657"/>
      <c r="BW23" s="657"/>
      <c r="BX23" s="657"/>
      <c r="BY23" s="657"/>
      <c r="BZ23" s="657"/>
      <c r="CA23" s="657"/>
      <c r="CB23" s="724"/>
      <c r="CD23" s="731" t="s">
        <v>228</v>
      </c>
      <c r="CE23" s="732"/>
      <c r="CF23" s="732"/>
      <c r="CG23" s="732"/>
      <c r="CH23" s="732"/>
      <c r="CI23" s="732"/>
      <c r="CJ23" s="732"/>
      <c r="CK23" s="732"/>
      <c r="CL23" s="732"/>
      <c r="CM23" s="732"/>
      <c r="CN23" s="732"/>
      <c r="CO23" s="732"/>
      <c r="CP23" s="732"/>
      <c r="CQ23" s="733"/>
      <c r="CR23" s="731" t="s">
        <v>290</v>
      </c>
      <c r="CS23" s="732"/>
      <c r="CT23" s="732"/>
      <c r="CU23" s="732"/>
      <c r="CV23" s="732"/>
      <c r="CW23" s="732"/>
      <c r="CX23" s="732"/>
      <c r="CY23" s="733"/>
      <c r="CZ23" s="731" t="s">
        <v>291</v>
      </c>
      <c r="DA23" s="732"/>
      <c r="DB23" s="732"/>
      <c r="DC23" s="733"/>
      <c r="DD23" s="731" t="s">
        <v>292</v>
      </c>
      <c r="DE23" s="732"/>
      <c r="DF23" s="732"/>
      <c r="DG23" s="732"/>
      <c r="DH23" s="732"/>
      <c r="DI23" s="732"/>
      <c r="DJ23" s="732"/>
      <c r="DK23" s="733"/>
      <c r="DL23" s="740" t="s">
        <v>293</v>
      </c>
      <c r="DM23" s="741"/>
      <c r="DN23" s="741"/>
      <c r="DO23" s="741"/>
      <c r="DP23" s="741"/>
      <c r="DQ23" s="741"/>
      <c r="DR23" s="741"/>
      <c r="DS23" s="741"/>
      <c r="DT23" s="741"/>
      <c r="DU23" s="741"/>
      <c r="DV23" s="742"/>
      <c r="DW23" s="731" t="s">
        <v>294</v>
      </c>
      <c r="DX23" s="732"/>
      <c r="DY23" s="732"/>
      <c r="DZ23" s="732"/>
      <c r="EA23" s="732"/>
      <c r="EB23" s="732"/>
      <c r="EC23" s="733"/>
    </row>
    <row r="24" spans="2:133" ht="11.25" customHeight="1" x14ac:dyDescent="0.15">
      <c r="B24" s="626" t="s">
        <v>295</v>
      </c>
      <c r="C24" s="627"/>
      <c r="D24" s="627"/>
      <c r="E24" s="627"/>
      <c r="F24" s="627"/>
      <c r="G24" s="627"/>
      <c r="H24" s="627"/>
      <c r="I24" s="627"/>
      <c r="J24" s="627"/>
      <c r="K24" s="627"/>
      <c r="L24" s="627"/>
      <c r="M24" s="627"/>
      <c r="N24" s="627"/>
      <c r="O24" s="627"/>
      <c r="P24" s="627"/>
      <c r="Q24" s="628"/>
      <c r="R24" s="629">
        <v>1585536</v>
      </c>
      <c r="S24" s="630"/>
      <c r="T24" s="630"/>
      <c r="U24" s="630"/>
      <c r="V24" s="630"/>
      <c r="W24" s="630"/>
      <c r="X24" s="630"/>
      <c r="Y24" s="631"/>
      <c r="Z24" s="656">
        <v>46.1</v>
      </c>
      <c r="AA24" s="656"/>
      <c r="AB24" s="656"/>
      <c r="AC24" s="656"/>
      <c r="AD24" s="657">
        <v>1585536</v>
      </c>
      <c r="AE24" s="657"/>
      <c r="AF24" s="657"/>
      <c r="AG24" s="657"/>
      <c r="AH24" s="657"/>
      <c r="AI24" s="657"/>
      <c r="AJ24" s="657"/>
      <c r="AK24" s="657"/>
      <c r="AL24" s="632">
        <v>68.8</v>
      </c>
      <c r="AM24" s="633"/>
      <c r="AN24" s="633"/>
      <c r="AO24" s="658"/>
      <c r="AP24" s="721" t="s">
        <v>296</v>
      </c>
      <c r="AQ24" s="729"/>
      <c r="AR24" s="729"/>
      <c r="AS24" s="729"/>
      <c r="AT24" s="729"/>
      <c r="AU24" s="729"/>
      <c r="AV24" s="729"/>
      <c r="AW24" s="729"/>
      <c r="AX24" s="729"/>
      <c r="AY24" s="729"/>
      <c r="AZ24" s="729"/>
      <c r="BA24" s="729"/>
      <c r="BB24" s="729"/>
      <c r="BC24" s="729"/>
      <c r="BD24" s="729"/>
      <c r="BE24" s="729"/>
      <c r="BF24" s="723"/>
      <c r="BG24" s="629" t="s">
        <v>245</v>
      </c>
      <c r="BH24" s="630"/>
      <c r="BI24" s="630"/>
      <c r="BJ24" s="630"/>
      <c r="BK24" s="630"/>
      <c r="BL24" s="630"/>
      <c r="BM24" s="630"/>
      <c r="BN24" s="631"/>
      <c r="BO24" s="656" t="s">
        <v>149</v>
      </c>
      <c r="BP24" s="656"/>
      <c r="BQ24" s="656"/>
      <c r="BR24" s="656"/>
      <c r="BS24" s="657" t="s">
        <v>149</v>
      </c>
      <c r="BT24" s="657"/>
      <c r="BU24" s="657"/>
      <c r="BV24" s="657"/>
      <c r="BW24" s="657"/>
      <c r="BX24" s="657"/>
      <c r="BY24" s="657"/>
      <c r="BZ24" s="657"/>
      <c r="CA24" s="657"/>
      <c r="CB24" s="724"/>
      <c r="CD24" s="685" t="s">
        <v>297</v>
      </c>
      <c r="CE24" s="686"/>
      <c r="CF24" s="686"/>
      <c r="CG24" s="686"/>
      <c r="CH24" s="686"/>
      <c r="CI24" s="686"/>
      <c r="CJ24" s="686"/>
      <c r="CK24" s="686"/>
      <c r="CL24" s="686"/>
      <c r="CM24" s="686"/>
      <c r="CN24" s="686"/>
      <c r="CO24" s="686"/>
      <c r="CP24" s="686"/>
      <c r="CQ24" s="687"/>
      <c r="CR24" s="682">
        <v>1149902</v>
      </c>
      <c r="CS24" s="683"/>
      <c r="CT24" s="683"/>
      <c r="CU24" s="683"/>
      <c r="CV24" s="683"/>
      <c r="CW24" s="683"/>
      <c r="CX24" s="683"/>
      <c r="CY24" s="726"/>
      <c r="CZ24" s="727">
        <v>34.799999999999997</v>
      </c>
      <c r="DA24" s="701"/>
      <c r="DB24" s="701"/>
      <c r="DC24" s="730"/>
      <c r="DD24" s="725">
        <v>919924</v>
      </c>
      <c r="DE24" s="683"/>
      <c r="DF24" s="683"/>
      <c r="DG24" s="683"/>
      <c r="DH24" s="683"/>
      <c r="DI24" s="683"/>
      <c r="DJ24" s="683"/>
      <c r="DK24" s="726"/>
      <c r="DL24" s="725">
        <v>914355</v>
      </c>
      <c r="DM24" s="683"/>
      <c r="DN24" s="683"/>
      <c r="DO24" s="683"/>
      <c r="DP24" s="683"/>
      <c r="DQ24" s="683"/>
      <c r="DR24" s="683"/>
      <c r="DS24" s="683"/>
      <c r="DT24" s="683"/>
      <c r="DU24" s="683"/>
      <c r="DV24" s="726"/>
      <c r="DW24" s="727">
        <v>39.700000000000003</v>
      </c>
      <c r="DX24" s="701"/>
      <c r="DY24" s="701"/>
      <c r="DZ24" s="701"/>
      <c r="EA24" s="701"/>
      <c r="EB24" s="701"/>
      <c r="EC24" s="728"/>
    </row>
    <row r="25" spans="2:133" ht="11.25" customHeight="1" x14ac:dyDescent="0.15">
      <c r="B25" s="626" t="s">
        <v>298</v>
      </c>
      <c r="C25" s="627"/>
      <c r="D25" s="627"/>
      <c r="E25" s="627"/>
      <c r="F25" s="627"/>
      <c r="G25" s="627"/>
      <c r="H25" s="627"/>
      <c r="I25" s="627"/>
      <c r="J25" s="627"/>
      <c r="K25" s="627"/>
      <c r="L25" s="627"/>
      <c r="M25" s="627"/>
      <c r="N25" s="627"/>
      <c r="O25" s="627"/>
      <c r="P25" s="627"/>
      <c r="Q25" s="628"/>
      <c r="R25" s="629">
        <v>107830</v>
      </c>
      <c r="S25" s="630"/>
      <c r="T25" s="630"/>
      <c r="U25" s="630"/>
      <c r="V25" s="630"/>
      <c r="W25" s="630"/>
      <c r="X25" s="630"/>
      <c r="Y25" s="631"/>
      <c r="Z25" s="656">
        <v>3.1</v>
      </c>
      <c r="AA25" s="656"/>
      <c r="AB25" s="656"/>
      <c r="AC25" s="656"/>
      <c r="AD25" s="657" t="s">
        <v>149</v>
      </c>
      <c r="AE25" s="657"/>
      <c r="AF25" s="657"/>
      <c r="AG25" s="657"/>
      <c r="AH25" s="657"/>
      <c r="AI25" s="657"/>
      <c r="AJ25" s="657"/>
      <c r="AK25" s="657"/>
      <c r="AL25" s="632" t="s">
        <v>245</v>
      </c>
      <c r="AM25" s="633"/>
      <c r="AN25" s="633"/>
      <c r="AO25" s="658"/>
      <c r="AP25" s="721" t="s">
        <v>299</v>
      </c>
      <c r="AQ25" s="729"/>
      <c r="AR25" s="729"/>
      <c r="AS25" s="729"/>
      <c r="AT25" s="729"/>
      <c r="AU25" s="729"/>
      <c r="AV25" s="729"/>
      <c r="AW25" s="729"/>
      <c r="AX25" s="729"/>
      <c r="AY25" s="729"/>
      <c r="AZ25" s="729"/>
      <c r="BA25" s="729"/>
      <c r="BB25" s="729"/>
      <c r="BC25" s="729"/>
      <c r="BD25" s="729"/>
      <c r="BE25" s="729"/>
      <c r="BF25" s="723"/>
      <c r="BG25" s="629" t="s">
        <v>130</v>
      </c>
      <c r="BH25" s="630"/>
      <c r="BI25" s="630"/>
      <c r="BJ25" s="630"/>
      <c r="BK25" s="630"/>
      <c r="BL25" s="630"/>
      <c r="BM25" s="630"/>
      <c r="BN25" s="631"/>
      <c r="BO25" s="656" t="s">
        <v>149</v>
      </c>
      <c r="BP25" s="656"/>
      <c r="BQ25" s="656"/>
      <c r="BR25" s="656"/>
      <c r="BS25" s="657" t="s">
        <v>149</v>
      </c>
      <c r="BT25" s="657"/>
      <c r="BU25" s="657"/>
      <c r="BV25" s="657"/>
      <c r="BW25" s="657"/>
      <c r="BX25" s="657"/>
      <c r="BY25" s="657"/>
      <c r="BZ25" s="657"/>
      <c r="CA25" s="657"/>
      <c r="CB25" s="724"/>
      <c r="CD25" s="671" t="s">
        <v>300</v>
      </c>
      <c r="CE25" s="668"/>
      <c r="CF25" s="668"/>
      <c r="CG25" s="668"/>
      <c r="CH25" s="668"/>
      <c r="CI25" s="668"/>
      <c r="CJ25" s="668"/>
      <c r="CK25" s="668"/>
      <c r="CL25" s="668"/>
      <c r="CM25" s="668"/>
      <c r="CN25" s="668"/>
      <c r="CO25" s="668"/>
      <c r="CP25" s="668"/>
      <c r="CQ25" s="669"/>
      <c r="CR25" s="629">
        <v>636047</v>
      </c>
      <c r="CS25" s="640"/>
      <c r="CT25" s="640"/>
      <c r="CU25" s="640"/>
      <c r="CV25" s="640"/>
      <c r="CW25" s="640"/>
      <c r="CX25" s="640"/>
      <c r="CY25" s="641"/>
      <c r="CZ25" s="632">
        <v>19.2</v>
      </c>
      <c r="DA25" s="642"/>
      <c r="DB25" s="642"/>
      <c r="DC25" s="643"/>
      <c r="DD25" s="635">
        <v>590778</v>
      </c>
      <c r="DE25" s="640"/>
      <c r="DF25" s="640"/>
      <c r="DG25" s="640"/>
      <c r="DH25" s="640"/>
      <c r="DI25" s="640"/>
      <c r="DJ25" s="640"/>
      <c r="DK25" s="641"/>
      <c r="DL25" s="635">
        <v>590616</v>
      </c>
      <c r="DM25" s="640"/>
      <c r="DN25" s="640"/>
      <c r="DO25" s="640"/>
      <c r="DP25" s="640"/>
      <c r="DQ25" s="640"/>
      <c r="DR25" s="640"/>
      <c r="DS25" s="640"/>
      <c r="DT25" s="640"/>
      <c r="DU25" s="640"/>
      <c r="DV25" s="641"/>
      <c r="DW25" s="632">
        <v>25.6</v>
      </c>
      <c r="DX25" s="642"/>
      <c r="DY25" s="642"/>
      <c r="DZ25" s="642"/>
      <c r="EA25" s="642"/>
      <c r="EB25" s="642"/>
      <c r="EC25" s="663"/>
    </row>
    <row r="26" spans="2:133" ht="11.25" customHeight="1" x14ac:dyDescent="0.15">
      <c r="B26" s="626" t="s">
        <v>301</v>
      </c>
      <c r="C26" s="627"/>
      <c r="D26" s="627"/>
      <c r="E26" s="627"/>
      <c r="F26" s="627"/>
      <c r="G26" s="627"/>
      <c r="H26" s="627"/>
      <c r="I26" s="627"/>
      <c r="J26" s="627"/>
      <c r="K26" s="627"/>
      <c r="L26" s="627"/>
      <c r="M26" s="627"/>
      <c r="N26" s="627"/>
      <c r="O26" s="627"/>
      <c r="P26" s="627"/>
      <c r="Q26" s="628"/>
      <c r="R26" s="629" t="s">
        <v>245</v>
      </c>
      <c r="S26" s="630"/>
      <c r="T26" s="630"/>
      <c r="U26" s="630"/>
      <c r="V26" s="630"/>
      <c r="W26" s="630"/>
      <c r="X26" s="630"/>
      <c r="Y26" s="631"/>
      <c r="Z26" s="656" t="s">
        <v>245</v>
      </c>
      <c r="AA26" s="656"/>
      <c r="AB26" s="656"/>
      <c r="AC26" s="656"/>
      <c r="AD26" s="657" t="s">
        <v>130</v>
      </c>
      <c r="AE26" s="657"/>
      <c r="AF26" s="657"/>
      <c r="AG26" s="657"/>
      <c r="AH26" s="657"/>
      <c r="AI26" s="657"/>
      <c r="AJ26" s="657"/>
      <c r="AK26" s="657"/>
      <c r="AL26" s="632" t="s">
        <v>130</v>
      </c>
      <c r="AM26" s="633"/>
      <c r="AN26" s="633"/>
      <c r="AO26" s="658"/>
      <c r="AP26" s="721" t="s">
        <v>302</v>
      </c>
      <c r="AQ26" s="722"/>
      <c r="AR26" s="722"/>
      <c r="AS26" s="722"/>
      <c r="AT26" s="722"/>
      <c r="AU26" s="722"/>
      <c r="AV26" s="722"/>
      <c r="AW26" s="722"/>
      <c r="AX26" s="722"/>
      <c r="AY26" s="722"/>
      <c r="AZ26" s="722"/>
      <c r="BA26" s="722"/>
      <c r="BB26" s="722"/>
      <c r="BC26" s="722"/>
      <c r="BD26" s="722"/>
      <c r="BE26" s="722"/>
      <c r="BF26" s="723"/>
      <c r="BG26" s="629" t="s">
        <v>149</v>
      </c>
      <c r="BH26" s="630"/>
      <c r="BI26" s="630"/>
      <c r="BJ26" s="630"/>
      <c r="BK26" s="630"/>
      <c r="BL26" s="630"/>
      <c r="BM26" s="630"/>
      <c r="BN26" s="631"/>
      <c r="BO26" s="656" t="s">
        <v>149</v>
      </c>
      <c r="BP26" s="656"/>
      <c r="BQ26" s="656"/>
      <c r="BR26" s="656"/>
      <c r="BS26" s="657" t="s">
        <v>245</v>
      </c>
      <c r="BT26" s="657"/>
      <c r="BU26" s="657"/>
      <c r="BV26" s="657"/>
      <c r="BW26" s="657"/>
      <c r="BX26" s="657"/>
      <c r="BY26" s="657"/>
      <c r="BZ26" s="657"/>
      <c r="CA26" s="657"/>
      <c r="CB26" s="724"/>
      <c r="CD26" s="671" t="s">
        <v>303</v>
      </c>
      <c r="CE26" s="668"/>
      <c r="CF26" s="668"/>
      <c r="CG26" s="668"/>
      <c r="CH26" s="668"/>
      <c r="CI26" s="668"/>
      <c r="CJ26" s="668"/>
      <c r="CK26" s="668"/>
      <c r="CL26" s="668"/>
      <c r="CM26" s="668"/>
      <c r="CN26" s="668"/>
      <c r="CO26" s="668"/>
      <c r="CP26" s="668"/>
      <c r="CQ26" s="669"/>
      <c r="CR26" s="629">
        <v>356412</v>
      </c>
      <c r="CS26" s="630"/>
      <c r="CT26" s="630"/>
      <c r="CU26" s="630"/>
      <c r="CV26" s="630"/>
      <c r="CW26" s="630"/>
      <c r="CX26" s="630"/>
      <c r="CY26" s="631"/>
      <c r="CZ26" s="632">
        <v>10.8</v>
      </c>
      <c r="DA26" s="642"/>
      <c r="DB26" s="642"/>
      <c r="DC26" s="643"/>
      <c r="DD26" s="635">
        <v>327623</v>
      </c>
      <c r="DE26" s="630"/>
      <c r="DF26" s="630"/>
      <c r="DG26" s="630"/>
      <c r="DH26" s="630"/>
      <c r="DI26" s="630"/>
      <c r="DJ26" s="630"/>
      <c r="DK26" s="631"/>
      <c r="DL26" s="635" t="s">
        <v>245</v>
      </c>
      <c r="DM26" s="630"/>
      <c r="DN26" s="630"/>
      <c r="DO26" s="630"/>
      <c r="DP26" s="630"/>
      <c r="DQ26" s="630"/>
      <c r="DR26" s="630"/>
      <c r="DS26" s="630"/>
      <c r="DT26" s="630"/>
      <c r="DU26" s="630"/>
      <c r="DV26" s="631"/>
      <c r="DW26" s="632" t="s">
        <v>245</v>
      </c>
      <c r="DX26" s="642"/>
      <c r="DY26" s="642"/>
      <c r="DZ26" s="642"/>
      <c r="EA26" s="642"/>
      <c r="EB26" s="642"/>
      <c r="EC26" s="663"/>
    </row>
    <row r="27" spans="2:133" ht="11.25" customHeight="1" x14ac:dyDescent="0.15">
      <c r="B27" s="626" t="s">
        <v>304</v>
      </c>
      <c r="C27" s="627"/>
      <c r="D27" s="627"/>
      <c r="E27" s="627"/>
      <c r="F27" s="627"/>
      <c r="G27" s="627"/>
      <c r="H27" s="627"/>
      <c r="I27" s="627"/>
      <c r="J27" s="627"/>
      <c r="K27" s="627"/>
      <c r="L27" s="627"/>
      <c r="M27" s="627"/>
      <c r="N27" s="627"/>
      <c r="O27" s="627"/>
      <c r="P27" s="627"/>
      <c r="Q27" s="628"/>
      <c r="R27" s="629">
        <v>2399196</v>
      </c>
      <c r="S27" s="630"/>
      <c r="T27" s="630"/>
      <c r="U27" s="630"/>
      <c r="V27" s="630"/>
      <c r="W27" s="630"/>
      <c r="X27" s="630"/>
      <c r="Y27" s="631"/>
      <c r="Z27" s="656">
        <v>69.8</v>
      </c>
      <c r="AA27" s="656"/>
      <c r="AB27" s="656"/>
      <c r="AC27" s="656"/>
      <c r="AD27" s="657">
        <v>2291366</v>
      </c>
      <c r="AE27" s="657"/>
      <c r="AF27" s="657"/>
      <c r="AG27" s="657"/>
      <c r="AH27" s="657"/>
      <c r="AI27" s="657"/>
      <c r="AJ27" s="657"/>
      <c r="AK27" s="657"/>
      <c r="AL27" s="632">
        <v>99.5</v>
      </c>
      <c r="AM27" s="633"/>
      <c r="AN27" s="633"/>
      <c r="AO27" s="658"/>
      <c r="AP27" s="626" t="s">
        <v>305</v>
      </c>
      <c r="AQ27" s="627"/>
      <c r="AR27" s="627"/>
      <c r="AS27" s="627"/>
      <c r="AT27" s="627"/>
      <c r="AU27" s="627"/>
      <c r="AV27" s="627"/>
      <c r="AW27" s="627"/>
      <c r="AX27" s="627"/>
      <c r="AY27" s="627"/>
      <c r="AZ27" s="627"/>
      <c r="BA27" s="627"/>
      <c r="BB27" s="627"/>
      <c r="BC27" s="627"/>
      <c r="BD27" s="627"/>
      <c r="BE27" s="627"/>
      <c r="BF27" s="628"/>
      <c r="BG27" s="629">
        <v>562997</v>
      </c>
      <c r="BH27" s="630"/>
      <c r="BI27" s="630"/>
      <c r="BJ27" s="630"/>
      <c r="BK27" s="630"/>
      <c r="BL27" s="630"/>
      <c r="BM27" s="630"/>
      <c r="BN27" s="631"/>
      <c r="BO27" s="656">
        <v>100</v>
      </c>
      <c r="BP27" s="656"/>
      <c r="BQ27" s="656"/>
      <c r="BR27" s="656"/>
      <c r="BS27" s="657">
        <v>68853</v>
      </c>
      <c r="BT27" s="657"/>
      <c r="BU27" s="657"/>
      <c r="BV27" s="657"/>
      <c r="BW27" s="657"/>
      <c r="BX27" s="657"/>
      <c r="BY27" s="657"/>
      <c r="BZ27" s="657"/>
      <c r="CA27" s="657"/>
      <c r="CB27" s="724"/>
      <c r="CD27" s="671" t="s">
        <v>306</v>
      </c>
      <c r="CE27" s="668"/>
      <c r="CF27" s="668"/>
      <c r="CG27" s="668"/>
      <c r="CH27" s="668"/>
      <c r="CI27" s="668"/>
      <c r="CJ27" s="668"/>
      <c r="CK27" s="668"/>
      <c r="CL27" s="668"/>
      <c r="CM27" s="668"/>
      <c r="CN27" s="668"/>
      <c r="CO27" s="668"/>
      <c r="CP27" s="668"/>
      <c r="CQ27" s="669"/>
      <c r="CR27" s="629">
        <v>269944</v>
      </c>
      <c r="CS27" s="640"/>
      <c r="CT27" s="640"/>
      <c r="CU27" s="640"/>
      <c r="CV27" s="640"/>
      <c r="CW27" s="640"/>
      <c r="CX27" s="640"/>
      <c r="CY27" s="641"/>
      <c r="CZ27" s="632">
        <v>8.1999999999999993</v>
      </c>
      <c r="DA27" s="642"/>
      <c r="DB27" s="642"/>
      <c r="DC27" s="643"/>
      <c r="DD27" s="635">
        <v>85235</v>
      </c>
      <c r="DE27" s="640"/>
      <c r="DF27" s="640"/>
      <c r="DG27" s="640"/>
      <c r="DH27" s="640"/>
      <c r="DI27" s="640"/>
      <c r="DJ27" s="640"/>
      <c r="DK27" s="641"/>
      <c r="DL27" s="635">
        <v>79828</v>
      </c>
      <c r="DM27" s="640"/>
      <c r="DN27" s="640"/>
      <c r="DO27" s="640"/>
      <c r="DP27" s="640"/>
      <c r="DQ27" s="640"/>
      <c r="DR27" s="640"/>
      <c r="DS27" s="640"/>
      <c r="DT27" s="640"/>
      <c r="DU27" s="640"/>
      <c r="DV27" s="641"/>
      <c r="DW27" s="632">
        <v>3.5</v>
      </c>
      <c r="DX27" s="642"/>
      <c r="DY27" s="642"/>
      <c r="DZ27" s="642"/>
      <c r="EA27" s="642"/>
      <c r="EB27" s="642"/>
      <c r="EC27" s="663"/>
    </row>
    <row r="28" spans="2:133" ht="11.25" customHeight="1" x14ac:dyDescent="0.15">
      <c r="B28" s="626" t="s">
        <v>307</v>
      </c>
      <c r="C28" s="627"/>
      <c r="D28" s="627"/>
      <c r="E28" s="627"/>
      <c r="F28" s="627"/>
      <c r="G28" s="627"/>
      <c r="H28" s="627"/>
      <c r="I28" s="627"/>
      <c r="J28" s="627"/>
      <c r="K28" s="627"/>
      <c r="L28" s="627"/>
      <c r="M28" s="627"/>
      <c r="N28" s="627"/>
      <c r="O28" s="627"/>
      <c r="P28" s="627"/>
      <c r="Q28" s="628"/>
      <c r="R28" s="629" t="s">
        <v>245</v>
      </c>
      <c r="S28" s="630"/>
      <c r="T28" s="630"/>
      <c r="U28" s="630"/>
      <c r="V28" s="630"/>
      <c r="W28" s="630"/>
      <c r="X28" s="630"/>
      <c r="Y28" s="631"/>
      <c r="Z28" s="656" t="s">
        <v>149</v>
      </c>
      <c r="AA28" s="656"/>
      <c r="AB28" s="656"/>
      <c r="AC28" s="656"/>
      <c r="AD28" s="657" t="s">
        <v>130</v>
      </c>
      <c r="AE28" s="657"/>
      <c r="AF28" s="657"/>
      <c r="AG28" s="657"/>
      <c r="AH28" s="657"/>
      <c r="AI28" s="657"/>
      <c r="AJ28" s="657"/>
      <c r="AK28" s="657"/>
      <c r="AL28" s="632" t="s">
        <v>130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308</v>
      </c>
      <c r="CE28" s="668"/>
      <c r="CF28" s="668"/>
      <c r="CG28" s="668"/>
      <c r="CH28" s="668"/>
      <c r="CI28" s="668"/>
      <c r="CJ28" s="668"/>
      <c r="CK28" s="668"/>
      <c r="CL28" s="668"/>
      <c r="CM28" s="668"/>
      <c r="CN28" s="668"/>
      <c r="CO28" s="668"/>
      <c r="CP28" s="668"/>
      <c r="CQ28" s="669"/>
      <c r="CR28" s="629">
        <v>243911</v>
      </c>
      <c r="CS28" s="630"/>
      <c r="CT28" s="630"/>
      <c r="CU28" s="630"/>
      <c r="CV28" s="630"/>
      <c r="CW28" s="630"/>
      <c r="CX28" s="630"/>
      <c r="CY28" s="631"/>
      <c r="CZ28" s="632">
        <v>7.4</v>
      </c>
      <c r="DA28" s="642"/>
      <c r="DB28" s="642"/>
      <c r="DC28" s="643"/>
      <c r="DD28" s="635">
        <v>243911</v>
      </c>
      <c r="DE28" s="630"/>
      <c r="DF28" s="630"/>
      <c r="DG28" s="630"/>
      <c r="DH28" s="630"/>
      <c r="DI28" s="630"/>
      <c r="DJ28" s="630"/>
      <c r="DK28" s="631"/>
      <c r="DL28" s="635">
        <v>243911</v>
      </c>
      <c r="DM28" s="630"/>
      <c r="DN28" s="630"/>
      <c r="DO28" s="630"/>
      <c r="DP28" s="630"/>
      <c r="DQ28" s="630"/>
      <c r="DR28" s="630"/>
      <c r="DS28" s="630"/>
      <c r="DT28" s="630"/>
      <c r="DU28" s="630"/>
      <c r="DV28" s="631"/>
      <c r="DW28" s="632">
        <v>10.6</v>
      </c>
      <c r="DX28" s="642"/>
      <c r="DY28" s="642"/>
      <c r="DZ28" s="642"/>
      <c r="EA28" s="642"/>
      <c r="EB28" s="642"/>
      <c r="EC28" s="663"/>
    </row>
    <row r="29" spans="2:133" ht="11.25" customHeight="1" x14ac:dyDescent="0.15">
      <c r="B29" s="626" t="s">
        <v>309</v>
      </c>
      <c r="C29" s="627"/>
      <c r="D29" s="627"/>
      <c r="E29" s="627"/>
      <c r="F29" s="627"/>
      <c r="G29" s="627"/>
      <c r="H29" s="627"/>
      <c r="I29" s="627"/>
      <c r="J29" s="627"/>
      <c r="K29" s="627"/>
      <c r="L29" s="627"/>
      <c r="M29" s="627"/>
      <c r="N29" s="627"/>
      <c r="O29" s="627"/>
      <c r="P29" s="627"/>
      <c r="Q29" s="628"/>
      <c r="R29" s="629">
        <v>6097</v>
      </c>
      <c r="S29" s="630"/>
      <c r="T29" s="630"/>
      <c r="U29" s="630"/>
      <c r="V29" s="630"/>
      <c r="W29" s="630"/>
      <c r="X29" s="630"/>
      <c r="Y29" s="631"/>
      <c r="Z29" s="656">
        <v>0.2</v>
      </c>
      <c r="AA29" s="656"/>
      <c r="AB29" s="656"/>
      <c r="AC29" s="656"/>
      <c r="AD29" s="657" t="s">
        <v>245</v>
      </c>
      <c r="AE29" s="657"/>
      <c r="AF29" s="657"/>
      <c r="AG29" s="657"/>
      <c r="AH29" s="657"/>
      <c r="AI29" s="657"/>
      <c r="AJ29" s="657"/>
      <c r="AK29" s="657"/>
      <c r="AL29" s="632" t="s">
        <v>245</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24"/>
      <c r="CD29" s="715" t="s">
        <v>310</v>
      </c>
      <c r="CE29" s="716"/>
      <c r="CF29" s="671" t="s">
        <v>311</v>
      </c>
      <c r="CG29" s="668"/>
      <c r="CH29" s="668"/>
      <c r="CI29" s="668"/>
      <c r="CJ29" s="668"/>
      <c r="CK29" s="668"/>
      <c r="CL29" s="668"/>
      <c r="CM29" s="668"/>
      <c r="CN29" s="668"/>
      <c r="CO29" s="668"/>
      <c r="CP29" s="668"/>
      <c r="CQ29" s="669"/>
      <c r="CR29" s="629">
        <v>243911</v>
      </c>
      <c r="CS29" s="640"/>
      <c r="CT29" s="640"/>
      <c r="CU29" s="640"/>
      <c r="CV29" s="640"/>
      <c r="CW29" s="640"/>
      <c r="CX29" s="640"/>
      <c r="CY29" s="641"/>
      <c r="CZ29" s="632">
        <v>7.4</v>
      </c>
      <c r="DA29" s="642"/>
      <c r="DB29" s="642"/>
      <c r="DC29" s="643"/>
      <c r="DD29" s="635">
        <v>243911</v>
      </c>
      <c r="DE29" s="640"/>
      <c r="DF29" s="640"/>
      <c r="DG29" s="640"/>
      <c r="DH29" s="640"/>
      <c r="DI29" s="640"/>
      <c r="DJ29" s="640"/>
      <c r="DK29" s="641"/>
      <c r="DL29" s="635">
        <v>243911</v>
      </c>
      <c r="DM29" s="640"/>
      <c r="DN29" s="640"/>
      <c r="DO29" s="640"/>
      <c r="DP29" s="640"/>
      <c r="DQ29" s="640"/>
      <c r="DR29" s="640"/>
      <c r="DS29" s="640"/>
      <c r="DT29" s="640"/>
      <c r="DU29" s="640"/>
      <c r="DV29" s="641"/>
      <c r="DW29" s="632">
        <v>10.6</v>
      </c>
      <c r="DX29" s="642"/>
      <c r="DY29" s="642"/>
      <c r="DZ29" s="642"/>
      <c r="EA29" s="642"/>
      <c r="EB29" s="642"/>
      <c r="EC29" s="663"/>
    </row>
    <row r="30" spans="2:133" ht="11.25" customHeight="1" x14ac:dyDescent="0.15">
      <c r="B30" s="626" t="s">
        <v>312</v>
      </c>
      <c r="C30" s="627"/>
      <c r="D30" s="627"/>
      <c r="E30" s="627"/>
      <c r="F30" s="627"/>
      <c r="G30" s="627"/>
      <c r="H30" s="627"/>
      <c r="I30" s="627"/>
      <c r="J30" s="627"/>
      <c r="K30" s="627"/>
      <c r="L30" s="627"/>
      <c r="M30" s="627"/>
      <c r="N30" s="627"/>
      <c r="O30" s="627"/>
      <c r="P30" s="627"/>
      <c r="Q30" s="628"/>
      <c r="R30" s="629">
        <v>18725</v>
      </c>
      <c r="S30" s="630"/>
      <c r="T30" s="630"/>
      <c r="U30" s="630"/>
      <c r="V30" s="630"/>
      <c r="W30" s="630"/>
      <c r="X30" s="630"/>
      <c r="Y30" s="631"/>
      <c r="Z30" s="656">
        <v>0.5</v>
      </c>
      <c r="AA30" s="656"/>
      <c r="AB30" s="656"/>
      <c r="AC30" s="656"/>
      <c r="AD30" s="657">
        <v>3615</v>
      </c>
      <c r="AE30" s="657"/>
      <c r="AF30" s="657"/>
      <c r="AG30" s="657"/>
      <c r="AH30" s="657"/>
      <c r="AI30" s="657"/>
      <c r="AJ30" s="657"/>
      <c r="AK30" s="657"/>
      <c r="AL30" s="632">
        <v>0.2</v>
      </c>
      <c r="AM30" s="633"/>
      <c r="AN30" s="633"/>
      <c r="AO30" s="658"/>
      <c r="AP30" s="688" t="s">
        <v>228</v>
      </c>
      <c r="AQ30" s="689"/>
      <c r="AR30" s="689"/>
      <c r="AS30" s="689"/>
      <c r="AT30" s="689"/>
      <c r="AU30" s="689"/>
      <c r="AV30" s="689"/>
      <c r="AW30" s="689"/>
      <c r="AX30" s="689"/>
      <c r="AY30" s="689"/>
      <c r="AZ30" s="689"/>
      <c r="BA30" s="689"/>
      <c r="BB30" s="689"/>
      <c r="BC30" s="689"/>
      <c r="BD30" s="689"/>
      <c r="BE30" s="689"/>
      <c r="BF30" s="690"/>
      <c r="BG30" s="688" t="s">
        <v>313</v>
      </c>
      <c r="BH30" s="704"/>
      <c r="BI30" s="704"/>
      <c r="BJ30" s="704"/>
      <c r="BK30" s="704"/>
      <c r="BL30" s="704"/>
      <c r="BM30" s="704"/>
      <c r="BN30" s="704"/>
      <c r="BO30" s="704"/>
      <c r="BP30" s="704"/>
      <c r="BQ30" s="705"/>
      <c r="BR30" s="688" t="s">
        <v>314</v>
      </c>
      <c r="BS30" s="704"/>
      <c r="BT30" s="704"/>
      <c r="BU30" s="704"/>
      <c r="BV30" s="704"/>
      <c r="BW30" s="704"/>
      <c r="BX30" s="704"/>
      <c r="BY30" s="704"/>
      <c r="BZ30" s="704"/>
      <c r="CA30" s="704"/>
      <c r="CB30" s="705"/>
      <c r="CD30" s="717"/>
      <c r="CE30" s="718"/>
      <c r="CF30" s="671" t="s">
        <v>315</v>
      </c>
      <c r="CG30" s="668"/>
      <c r="CH30" s="668"/>
      <c r="CI30" s="668"/>
      <c r="CJ30" s="668"/>
      <c r="CK30" s="668"/>
      <c r="CL30" s="668"/>
      <c r="CM30" s="668"/>
      <c r="CN30" s="668"/>
      <c r="CO30" s="668"/>
      <c r="CP30" s="668"/>
      <c r="CQ30" s="669"/>
      <c r="CR30" s="629">
        <v>235505</v>
      </c>
      <c r="CS30" s="630"/>
      <c r="CT30" s="630"/>
      <c r="CU30" s="630"/>
      <c r="CV30" s="630"/>
      <c r="CW30" s="630"/>
      <c r="CX30" s="630"/>
      <c r="CY30" s="631"/>
      <c r="CZ30" s="632">
        <v>7.1</v>
      </c>
      <c r="DA30" s="642"/>
      <c r="DB30" s="642"/>
      <c r="DC30" s="643"/>
      <c r="DD30" s="635">
        <v>235505</v>
      </c>
      <c r="DE30" s="630"/>
      <c r="DF30" s="630"/>
      <c r="DG30" s="630"/>
      <c r="DH30" s="630"/>
      <c r="DI30" s="630"/>
      <c r="DJ30" s="630"/>
      <c r="DK30" s="631"/>
      <c r="DL30" s="635">
        <v>235505</v>
      </c>
      <c r="DM30" s="630"/>
      <c r="DN30" s="630"/>
      <c r="DO30" s="630"/>
      <c r="DP30" s="630"/>
      <c r="DQ30" s="630"/>
      <c r="DR30" s="630"/>
      <c r="DS30" s="630"/>
      <c r="DT30" s="630"/>
      <c r="DU30" s="630"/>
      <c r="DV30" s="631"/>
      <c r="DW30" s="632">
        <v>10.199999999999999</v>
      </c>
      <c r="DX30" s="642"/>
      <c r="DY30" s="642"/>
      <c r="DZ30" s="642"/>
      <c r="EA30" s="642"/>
      <c r="EB30" s="642"/>
      <c r="EC30" s="663"/>
    </row>
    <row r="31" spans="2:133" ht="11.25" customHeight="1" x14ac:dyDescent="0.15">
      <c r="B31" s="626" t="s">
        <v>316</v>
      </c>
      <c r="C31" s="627"/>
      <c r="D31" s="627"/>
      <c r="E31" s="627"/>
      <c r="F31" s="627"/>
      <c r="G31" s="627"/>
      <c r="H31" s="627"/>
      <c r="I31" s="627"/>
      <c r="J31" s="627"/>
      <c r="K31" s="627"/>
      <c r="L31" s="627"/>
      <c r="M31" s="627"/>
      <c r="N31" s="627"/>
      <c r="O31" s="627"/>
      <c r="P31" s="627"/>
      <c r="Q31" s="628"/>
      <c r="R31" s="629">
        <v>9853</v>
      </c>
      <c r="S31" s="630"/>
      <c r="T31" s="630"/>
      <c r="U31" s="630"/>
      <c r="V31" s="630"/>
      <c r="W31" s="630"/>
      <c r="X31" s="630"/>
      <c r="Y31" s="631"/>
      <c r="Z31" s="656">
        <v>0.3</v>
      </c>
      <c r="AA31" s="656"/>
      <c r="AB31" s="656"/>
      <c r="AC31" s="656"/>
      <c r="AD31" s="657" t="s">
        <v>245</v>
      </c>
      <c r="AE31" s="657"/>
      <c r="AF31" s="657"/>
      <c r="AG31" s="657"/>
      <c r="AH31" s="657"/>
      <c r="AI31" s="657"/>
      <c r="AJ31" s="657"/>
      <c r="AK31" s="657"/>
      <c r="AL31" s="632" t="s">
        <v>149</v>
      </c>
      <c r="AM31" s="633"/>
      <c r="AN31" s="633"/>
      <c r="AO31" s="658"/>
      <c r="AP31" s="706" t="s">
        <v>317</v>
      </c>
      <c r="AQ31" s="707"/>
      <c r="AR31" s="707"/>
      <c r="AS31" s="707"/>
      <c r="AT31" s="712" t="s">
        <v>318</v>
      </c>
      <c r="AU31" s="217"/>
      <c r="AV31" s="217"/>
      <c r="AW31" s="217"/>
      <c r="AX31" s="696" t="s">
        <v>191</v>
      </c>
      <c r="AY31" s="697"/>
      <c r="AZ31" s="697"/>
      <c r="BA31" s="697"/>
      <c r="BB31" s="697"/>
      <c r="BC31" s="697"/>
      <c r="BD31" s="697"/>
      <c r="BE31" s="697"/>
      <c r="BF31" s="698"/>
      <c r="BG31" s="699">
        <v>99.5</v>
      </c>
      <c r="BH31" s="700"/>
      <c r="BI31" s="700"/>
      <c r="BJ31" s="700"/>
      <c r="BK31" s="700"/>
      <c r="BL31" s="700"/>
      <c r="BM31" s="701">
        <v>98.4</v>
      </c>
      <c r="BN31" s="700"/>
      <c r="BO31" s="700"/>
      <c r="BP31" s="700"/>
      <c r="BQ31" s="702"/>
      <c r="BR31" s="699">
        <v>99.5</v>
      </c>
      <c r="BS31" s="700"/>
      <c r="BT31" s="700"/>
      <c r="BU31" s="700"/>
      <c r="BV31" s="700"/>
      <c r="BW31" s="700"/>
      <c r="BX31" s="701">
        <v>98.4</v>
      </c>
      <c r="BY31" s="700"/>
      <c r="BZ31" s="700"/>
      <c r="CA31" s="700"/>
      <c r="CB31" s="702"/>
      <c r="CD31" s="717"/>
      <c r="CE31" s="718"/>
      <c r="CF31" s="671" t="s">
        <v>319</v>
      </c>
      <c r="CG31" s="668"/>
      <c r="CH31" s="668"/>
      <c r="CI31" s="668"/>
      <c r="CJ31" s="668"/>
      <c r="CK31" s="668"/>
      <c r="CL31" s="668"/>
      <c r="CM31" s="668"/>
      <c r="CN31" s="668"/>
      <c r="CO31" s="668"/>
      <c r="CP31" s="668"/>
      <c r="CQ31" s="669"/>
      <c r="CR31" s="629">
        <v>8406</v>
      </c>
      <c r="CS31" s="640"/>
      <c r="CT31" s="640"/>
      <c r="CU31" s="640"/>
      <c r="CV31" s="640"/>
      <c r="CW31" s="640"/>
      <c r="CX31" s="640"/>
      <c r="CY31" s="641"/>
      <c r="CZ31" s="632">
        <v>0.3</v>
      </c>
      <c r="DA31" s="642"/>
      <c r="DB31" s="642"/>
      <c r="DC31" s="643"/>
      <c r="DD31" s="635">
        <v>8406</v>
      </c>
      <c r="DE31" s="640"/>
      <c r="DF31" s="640"/>
      <c r="DG31" s="640"/>
      <c r="DH31" s="640"/>
      <c r="DI31" s="640"/>
      <c r="DJ31" s="640"/>
      <c r="DK31" s="641"/>
      <c r="DL31" s="635">
        <v>8406</v>
      </c>
      <c r="DM31" s="640"/>
      <c r="DN31" s="640"/>
      <c r="DO31" s="640"/>
      <c r="DP31" s="640"/>
      <c r="DQ31" s="640"/>
      <c r="DR31" s="640"/>
      <c r="DS31" s="640"/>
      <c r="DT31" s="640"/>
      <c r="DU31" s="640"/>
      <c r="DV31" s="641"/>
      <c r="DW31" s="632">
        <v>0.4</v>
      </c>
      <c r="DX31" s="642"/>
      <c r="DY31" s="642"/>
      <c r="DZ31" s="642"/>
      <c r="EA31" s="642"/>
      <c r="EB31" s="642"/>
      <c r="EC31" s="663"/>
    </row>
    <row r="32" spans="2:133" ht="11.25" customHeight="1" x14ac:dyDescent="0.15">
      <c r="B32" s="626" t="s">
        <v>320</v>
      </c>
      <c r="C32" s="627"/>
      <c r="D32" s="627"/>
      <c r="E32" s="627"/>
      <c r="F32" s="627"/>
      <c r="G32" s="627"/>
      <c r="H32" s="627"/>
      <c r="I32" s="627"/>
      <c r="J32" s="627"/>
      <c r="K32" s="627"/>
      <c r="L32" s="627"/>
      <c r="M32" s="627"/>
      <c r="N32" s="627"/>
      <c r="O32" s="627"/>
      <c r="P32" s="627"/>
      <c r="Q32" s="628"/>
      <c r="R32" s="629">
        <v>411216</v>
      </c>
      <c r="S32" s="630"/>
      <c r="T32" s="630"/>
      <c r="U32" s="630"/>
      <c r="V32" s="630"/>
      <c r="W32" s="630"/>
      <c r="X32" s="630"/>
      <c r="Y32" s="631"/>
      <c r="Z32" s="656">
        <v>12</v>
      </c>
      <c r="AA32" s="656"/>
      <c r="AB32" s="656"/>
      <c r="AC32" s="656"/>
      <c r="AD32" s="657" t="s">
        <v>130</v>
      </c>
      <c r="AE32" s="657"/>
      <c r="AF32" s="657"/>
      <c r="AG32" s="657"/>
      <c r="AH32" s="657"/>
      <c r="AI32" s="657"/>
      <c r="AJ32" s="657"/>
      <c r="AK32" s="657"/>
      <c r="AL32" s="632" t="s">
        <v>130</v>
      </c>
      <c r="AM32" s="633"/>
      <c r="AN32" s="633"/>
      <c r="AO32" s="658"/>
      <c r="AP32" s="708"/>
      <c r="AQ32" s="709"/>
      <c r="AR32" s="709"/>
      <c r="AS32" s="709"/>
      <c r="AT32" s="713"/>
      <c r="AU32" s="216" t="s">
        <v>321</v>
      </c>
      <c r="AV32" s="216"/>
      <c r="AW32" s="216"/>
      <c r="AX32" s="626" t="s">
        <v>322</v>
      </c>
      <c r="AY32" s="627"/>
      <c r="AZ32" s="627"/>
      <c r="BA32" s="627"/>
      <c r="BB32" s="627"/>
      <c r="BC32" s="627"/>
      <c r="BD32" s="627"/>
      <c r="BE32" s="627"/>
      <c r="BF32" s="628"/>
      <c r="BG32" s="703">
        <v>99.4</v>
      </c>
      <c r="BH32" s="640"/>
      <c r="BI32" s="640"/>
      <c r="BJ32" s="640"/>
      <c r="BK32" s="640"/>
      <c r="BL32" s="640"/>
      <c r="BM32" s="633">
        <v>98.7</v>
      </c>
      <c r="BN32" s="695"/>
      <c r="BO32" s="695"/>
      <c r="BP32" s="695"/>
      <c r="BQ32" s="667"/>
      <c r="BR32" s="703">
        <v>99.5</v>
      </c>
      <c r="BS32" s="640"/>
      <c r="BT32" s="640"/>
      <c r="BU32" s="640"/>
      <c r="BV32" s="640"/>
      <c r="BW32" s="640"/>
      <c r="BX32" s="633">
        <v>99</v>
      </c>
      <c r="BY32" s="695"/>
      <c r="BZ32" s="695"/>
      <c r="CA32" s="695"/>
      <c r="CB32" s="667"/>
      <c r="CD32" s="719"/>
      <c r="CE32" s="720"/>
      <c r="CF32" s="671" t="s">
        <v>323</v>
      </c>
      <c r="CG32" s="668"/>
      <c r="CH32" s="668"/>
      <c r="CI32" s="668"/>
      <c r="CJ32" s="668"/>
      <c r="CK32" s="668"/>
      <c r="CL32" s="668"/>
      <c r="CM32" s="668"/>
      <c r="CN32" s="668"/>
      <c r="CO32" s="668"/>
      <c r="CP32" s="668"/>
      <c r="CQ32" s="669"/>
      <c r="CR32" s="629" t="s">
        <v>245</v>
      </c>
      <c r="CS32" s="630"/>
      <c r="CT32" s="630"/>
      <c r="CU32" s="630"/>
      <c r="CV32" s="630"/>
      <c r="CW32" s="630"/>
      <c r="CX32" s="630"/>
      <c r="CY32" s="631"/>
      <c r="CZ32" s="632" t="s">
        <v>130</v>
      </c>
      <c r="DA32" s="642"/>
      <c r="DB32" s="642"/>
      <c r="DC32" s="643"/>
      <c r="DD32" s="635" t="s">
        <v>130</v>
      </c>
      <c r="DE32" s="630"/>
      <c r="DF32" s="630"/>
      <c r="DG32" s="630"/>
      <c r="DH32" s="630"/>
      <c r="DI32" s="630"/>
      <c r="DJ32" s="630"/>
      <c r="DK32" s="631"/>
      <c r="DL32" s="635" t="s">
        <v>130</v>
      </c>
      <c r="DM32" s="630"/>
      <c r="DN32" s="630"/>
      <c r="DO32" s="630"/>
      <c r="DP32" s="630"/>
      <c r="DQ32" s="630"/>
      <c r="DR32" s="630"/>
      <c r="DS32" s="630"/>
      <c r="DT32" s="630"/>
      <c r="DU32" s="630"/>
      <c r="DV32" s="631"/>
      <c r="DW32" s="632" t="s">
        <v>149</v>
      </c>
      <c r="DX32" s="642"/>
      <c r="DY32" s="642"/>
      <c r="DZ32" s="642"/>
      <c r="EA32" s="642"/>
      <c r="EB32" s="642"/>
      <c r="EC32" s="663"/>
    </row>
    <row r="33" spans="2:133" ht="11.25" customHeight="1" x14ac:dyDescent="0.15">
      <c r="B33" s="692" t="s">
        <v>324</v>
      </c>
      <c r="C33" s="693"/>
      <c r="D33" s="693"/>
      <c r="E33" s="693"/>
      <c r="F33" s="693"/>
      <c r="G33" s="693"/>
      <c r="H33" s="693"/>
      <c r="I33" s="693"/>
      <c r="J33" s="693"/>
      <c r="K33" s="693"/>
      <c r="L33" s="693"/>
      <c r="M33" s="693"/>
      <c r="N33" s="693"/>
      <c r="O33" s="693"/>
      <c r="P33" s="693"/>
      <c r="Q33" s="694"/>
      <c r="R33" s="629" t="s">
        <v>149</v>
      </c>
      <c r="S33" s="630"/>
      <c r="T33" s="630"/>
      <c r="U33" s="630"/>
      <c r="V33" s="630"/>
      <c r="W33" s="630"/>
      <c r="X33" s="630"/>
      <c r="Y33" s="631"/>
      <c r="Z33" s="656" t="s">
        <v>130</v>
      </c>
      <c r="AA33" s="656"/>
      <c r="AB33" s="656"/>
      <c r="AC33" s="656"/>
      <c r="AD33" s="657" t="s">
        <v>130</v>
      </c>
      <c r="AE33" s="657"/>
      <c r="AF33" s="657"/>
      <c r="AG33" s="657"/>
      <c r="AH33" s="657"/>
      <c r="AI33" s="657"/>
      <c r="AJ33" s="657"/>
      <c r="AK33" s="657"/>
      <c r="AL33" s="632" t="s">
        <v>130</v>
      </c>
      <c r="AM33" s="633"/>
      <c r="AN33" s="633"/>
      <c r="AO33" s="658"/>
      <c r="AP33" s="710"/>
      <c r="AQ33" s="711"/>
      <c r="AR33" s="711"/>
      <c r="AS33" s="711"/>
      <c r="AT33" s="714"/>
      <c r="AU33" s="218"/>
      <c r="AV33" s="218"/>
      <c r="AW33" s="218"/>
      <c r="AX33" s="606" t="s">
        <v>325</v>
      </c>
      <c r="AY33" s="607"/>
      <c r="AZ33" s="607"/>
      <c r="BA33" s="607"/>
      <c r="BB33" s="607"/>
      <c r="BC33" s="607"/>
      <c r="BD33" s="607"/>
      <c r="BE33" s="607"/>
      <c r="BF33" s="608"/>
      <c r="BG33" s="691">
        <v>99.5</v>
      </c>
      <c r="BH33" s="610"/>
      <c r="BI33" s="610"/>
      <c r="BJ33" s="610"/>
      <c r="BK33" s="610"/>
      <c r="BL33" s="610"/>
      <c r="BM33" s="648">
        <v>98.3</v>
      </c>
      <c r="BN33" s="610"/>
      <c r="BO33" s="610"/>
      <c r="BP33" s="610"/>
      <c r="BQ33" s="659"/>
      <c r="BR33" s="691">
        <v>99.5</v>
      </c>
      <c r="BS33" s="610"/>
      <c r="BT33" s="610"/>
      <c r="BU33" s="610"/>
      <c r="BV33" s="610"/>
      <c r="BW33" s="610"/>
      <c r="BX33" s="648">
        <v>98</v>
      </c>
      <c r="BY33" s="610"/>
      <c r="BZ33" s="610"/>
      <c r="CA33" s="610"/>
      <c r="CB33" s="659"/>
      <c r="CD33" s="671" t="s">
        <v>326</v>
      </c>
      <c r="CE33" s="668"/>
      <c r="CF33" s="668"/>
      <c r="CG33" s="668"/>
      <c r="CH33" s="668"/>
      <c r="CI33" s="668"/>
      <c r="CJ33" s="668"/>
      <c r="CK33" s="668"/>
      <c r="CL33" s="668"/>
      <c r="CM33" s="668"/>
      <c r="CN33" s="668"/>
      <c r="CO33" s="668"/>
      <c r="CP33" s="668"/>
      <c r="CQ33" s="669"/>
      <c r="CR33" s="629">
        <v>1748801</v>
      </c>
      <c r="CS33" s="640"/>
      <c r="CT33" s="640"/>
      <c r="CU33" s="640"/>
      <c r="CV33" s="640"/>
      <c r="CW33" s="640"/>
      <c r="CX33" s="640"/>
      <c r="CY33" s="641"/>
      <c r="CZ33" s="632">
        <v>52.9</v>
      </c>
      <c r="DA33" s="642"/>
      <c r="DB33" s="642"/>
      <c r="DC33" s="643"/>
      <c r="DD33" s="635">
        <v>1296715</v>
      </c>
      <c r="DE33" s="640"/>
      <c r="DF33" s="640"/>
      <c r="DG33" s="640"/>
      <c r="DH33" s="640"/>
      <c r="DI33" s="640"/>
      <c r="DJ33" s="640"/>
      <c r="DK33" s="641"/>
      <c r="DL33" s="635">
        <v>678479</v>
      </c>
      <c r="DM33" s="640"/>
      <c r="DN33" s="640"/>
      <c r="DO33" s="640"/>
      <c r="DP33" s="640"/>
      <c r="DQ33" s="640"/>
      <c r="DR33" s="640"/>
      <c r="DS33" s="640"/>
      <c r="DT33" s="640"/>
      <c r="DU33" s="640"/>
      <c r="DV33" s="641"/>
      <c r="DW33" s="632">
        <v>29.5</v>
      </c>
      <c r="DX33" s="642"/>
      <c r="DY33" s="642"/>
      <c r="DZ33" s="642"/>
      <c r="EA33" s="642"/>
      <c r="EB33" s="642"/>
      <c r="EC33" s="663"/>
    </row>
    <row r="34" spans="2:133" ht="11.25" customHeight="1" x14ac:dyDescent="0.15">
      <c r="B34" s="626" t="s">
        <v>327</v>
      </c>
      <c r="C34" s="627"/>
      <c r="D34" s="627"/>
      <c r="E34" s="627"/>
      <c r="F34" s="627"/>
      <c r="G34" s="627"/>
      <c r="H34" s="627"/>
      <c r="I34" s="627"/>
      <c r="J34" s="627"/>
      <c r="K34" s="627"/>
      <c r="L34" s="627"/>
      <c r="M34" s="627"/>
      <c r="N34" s="627"/>
      <c r="O34" s="627"/>
      <c r="P34" s="627"/>
      <c r="Q34" s="628"/>
      <c r="R34" s="629">
        <v>165226</v>
      </c>
      <c r="S34" s="630"/>
      <c r="T34" s="630"/>
      <c r="U34" s="630"/>
      <c r="V34" s="630"/>
      <c r="W34" s="630"/>
      <c r="X34" s="630"/>
      <c r="Y34" s="631"/>
      <c r="Z34" s="656">
        <v>4.8</v>
      </c>
      <c r="AA34" s="656"/>
      <c r="AB34" s="656"/>
      <c r="AC34" s="656"/>
      <c r="AD34" s="657" t="s">
        <v>130</v>
      </c>
      <c r="AE34" s="657"/>
      <c r="AF34" s="657"/>
      <c r="AG34" s="657"/>
      <c r="AH34" s="657"/>
      <c r="AI34" s="657"/>
      <c r="AJ34" s="657"/>
      <c r="AK34" s="657"/>
      <c r="AL34" s="632" t="s">
        <v>149</v>
      </c>
      <c r="AM34" s="633"/>
      <c r="AN34" s="633"/>
      <c r="AO34" s="658"/>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1" t="s">
        <v>328</v>
      </c>
      <c r="CE34" s="668"/>
      <c r="CF34" s="668"/>
      <c r="CG34" s="668"/>
      <c r="CH34" s="668"/>
      <c r="CI34" s="668"/>
      <c r="CJ34" s="668"/>
      <c r="CK34" s="668"/>
      <c r="CL34" s="668"/>
      <c r="CM34" s="668"/>
      <c r="CN34" s="668"/>
      <c r="CO34" s="668"/>
      <c r="CP34" s="668"/>
      <c r="CQ34" s="669"/>
      <c r="CR34" s="629">
        <v>567533</v>
      </c>
      <c r="CS34" s="630"/>
      <c r="CT34" s="630"/>
      <c r="CU34" s="630"/>
      <c r="CV34" s="630"/>
      <c r="CW34" s="630"/>
      <c r="CX34" s="630"/>
      <c r="CY34" s="631"/>
      <c r="CZ34" s="632">
        <v>17.2</v>
      </c>
      <c r="DA34" s="642"/>
      <c r="DB34" s="642"/>
      <c r="DC34" s="643"/>
      <c r="DD34" s="635">
        <v>438828</v>
      </c>
      <c r="DE34" s="630"/>
      <c r="DF34" s="630"/>
      <c r="DG34" s="630"/>
      <c r="DH34" s="630"/>
      <c r="DI34" s="630"/>
      <c r="DJ34" s="630"/>
      <c r="DK34" s="631"/>
      <c r="DL34" s="635">
        <v>288124</v>
      </c>
      <c r="DM34" s="630"/>
      <c r="DN34" s="630"/>
      <c r="DO34" s="630"/>
      <c r="DP34" s="630"/>
      <c r="DQ34" s="630"/>
      <c r="DR34" s="630"/>
      <c r="DS34" s="630"/>
      <c r="DT34" s="630"/>
      <c r="DU34" s="630"/>
      <c r="DV34" s="631"/>
      <c r="DW34" s="632">
        <v>12.5</v>
      </c>
      <c r="DX34" s="642"/>
      <c r="DY34" s="642"/>
      <c r="DZ34" s="642"/>
      <c r="EA34" s="642"/>
      <c r="EB34" s="642"/>
      <c r="EC34" s="663"/>
    </row>
    <row r="35" spans="2:133" ht="11.25" customHeight="1" x14ac:dyDescent="0.15">
      <c r="B35" s="626" t="s">
        <v>329</v>
      </c>
      <c r="C35" s="627"/>
      <c r="D35" s="627"/>
      <c r="E35" s="627"/>
      <c r="F35" s="627"/>
      <c r="G35" s="627"/>
      <c r="H35" s="627"/>
      <c r="I35" s="627"/>
      <c r="J35" s="627"/>
      <c r="K35" s="627"/>
      <c r="L35" s="627"/>
      <c r="M35" s="627"/>
      <c r="N35" s="627"/>
      <c r="O35" s="627"/>
      <c r="P35" s="627"/>
      <c r="Q35" s="628"/>
      <c r="R35" s="629">
        <v>10055</v>
      </c>
      <c r="S35" s="630"/>
      <c r="T35" s="630"/>
      <c r="U35" s="630"/>
      <c r="V35" s="630"/>
      <c r="W35" s="630"/>
      <c r="X35" s="630"/>
      <c r="Y35" s="631"/>
      <c r="Z35" s="656">
        <v>0.3</v>
      </c>
      <c r="AA35" s="656"/>
      <c r="AB35" s="656"/>
      <c r="AC35" s="656"/>
      <c r="AD35" s="657">
        <v>8376</v>
      </c>
      <c r="AE35" s="657"/>
      <c r="AF35" s="657"/>
      <c r="AG35" s="657"/>
      <c r="AH35" s="657"/>
      <c r="AI35" s="657"/>
      <c r="AJ35" s="657"/>
      <c r="AK35" s="657"/>
      <c r="AL35" s="632">
        <v>0.4</v>
      </c>
      <c r="AM35" s="633"/>
      <c r="AN35" s="633"/>
      <c r="AO35" s="658"/>
      <c r="AP35" s="221"/>
      <c r="AQ35" s="688" t="s">
        <v>330</v>
      </c>
      <c r="AR35" s="689"/>
      <c r="AS35" s="689"/>
      <c r="AT35" s="689"/>
      <c r="AU35" s="689"/>
      <c r="AV35" s="689"/>
      <c r="AW35" s="689"/>
      <c r="AX35" s="689"/>
      <c r="AY35" s="689"/>
      <c r="AZ35" s="689"/>
      <c r="BA35" s="689"/>
      <c r="BB35" s="689"/>
      <c r="BC35" s="689"/>
      <c r="BD35" s="689"/>
      <c r="BE35" s="689"/>
      <c r="BF35" s="690"/>
      <c r="BG35" s="688" t="s">
        <v>331</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332</v>
      </c>
      <c r="CE35" s="668"/>
      <c r="CF35" s="668"/>
      <c r="CG35" s="668"/>
      <c r="CH35" s="668"/>
      <c r="CI35" s="668"/>
      <c r="CJ35" s="668"/>
      <c r="CK35" s="668"/>
      <c r="CL35" s="668"/>
      <c r="CM35" s="668"/>
      <c r="CN35" s="668"/>
      <c r="CO35" s="668"/>
      <c r="CP35" s="668"/>
      <c r="CQ35" s="669"/>
      <c r="CR35" s="629">
        <v>17181</v>
      </c>
      <c r="CS35" s="640"/>
      <c r="CT35" s="640"/>
      <c r="CU35" s="640"/>
      <c r="CV35" s="640"/>
      <c r="CW35" s="640"/>
      <c r="CX35" s="640"/>
      <c r="CY35" s="641"/>
      <c r="CZ35" s="632">
        <v>0.5</v>
      </c>
      <c r="DA35" s="642"/>
      <c r="DB35" s="642"/>
      <c r="DC35" s="643"/>
      <c r="DD35" s="635">
        <v>16467</v>
      </c>
      <c r="DE35" s="640"/>
      <c r="DF35" s="640"/>
      <c r="DG35" s="640"/>
      <c r="DH35" s="640"/>
      <c r="DI35" s="640"/>
      <c r="DJ35" s="640"/>
      <c r="DK35" s="641"/>
      <c r="DL35" s="635">
        <v>8803</v>
      </c>
      <c r="DM35" s="640"/>
      <c r="DN35" s="640"/>
      <c r="DO35" s="640"/>
      <c r="DP35" s="640"/>
      <c r="DQ35" s="640"/>
      <c r="DR35" s="640"/>
      <c r="DS35" s="640"/>
      <c r="DT35" s="640"/>
      <c r="DU35" s="640"/>
      <c r="DV35" s="641"/>
      <c r="DW35" s="632">
        <v>0.4</v>
      </c>
      <c r="DX35" s="642"/>
      <c r="DY35" s="642"/>
      <c r="DZ35" s="642"/>
      <c r="EA35" s="642"/>
      <c r="EB35" s="642"/>
      <c r="EC35" s="663"/>
    </row>
    <row r="36" spans="2:133" ht="11.25" customHeight="1" x14ac:dyDescent="0.15">
      <c r="B36" s="626" t="s">
        <v>333</v>
      </c>
      <c r="C36" s="627"/>
      <c r="D36" s="627"/>
      <c r="E36" s="627"/>
      <c r="F36" s="627"/>
      <c r="G36" s="627"/>
      <c r="H36" s="627"/>
      <c r="I36" s="627"/>
      <c r="J36" s="627"/>
      <c r="K36" s="627"/>
      <c r="L36" s="627"/>
      <c r="M36" s="627"/>
      <c r="N36" s="627"/>
      <c r="O36" s="627"/>
      <c r="P36" s="627"/>
      <c r="Q36" s="628"/>
      <c r="R36" s="629">
        <v>171535</v>
      </c>
      <c r="S36" s="630"/>
      <c r="T36" s="630"/>
      <c r="U36" s="630"/>
      <c r="V36" s="630"/>
      <c r="W36" s="630"/>
      <c r="X36" s="630"/>
      <c r="Y36" s="631"/>
      <c r="Z36" s="656">
        <v>5</v>
      </c>
      <c r="AA36" s="656"/>
      <c r="AB36" s="656"/>
      <c r="AC36" s="656"/>
      <c r="AD36" s="657" t="s">
        <v>130</v>
      </c>
      <c r="AE36" s="657"/>
      <c r="AF36" s="657"/>
      <c r="AG36" s="657"/>
      <c r="AH36" s="657"/>
      <c r="AI36" s="657"/>
      <c r="AJ36" s="657"/>
      <c r="AK36" s="657"/>
      <c r="AL36" s="632" t="s">
        <v>149</v>
      </c>
      <c r="AM36" s="633"/>
      <c r="AN36" s="633"/>
      <c r="AO36" s="658"/>
      <c r="AP36" s="221"/>
      <c r="AQ36" s="679" t="s">
        <v>334</v>
      </c>
      <c r="AR36" s="680"/>
      <c r="AS36" s="680"/>
      <c r="AT36" s="680"/>
      <c r="AU36" s="680"/>
      <c r="AV36" s="680"/>
      <c r="AW36" s="680"/>
      <c r="AX36" s="680"/>
      <c r="AY36" s="681"/>
      <c r="AZ36" s="682">
        <v>460939</v>
      </c>
      <c r="BA36" s="683"/>
      <c r="BB36" s="683"/>
      <c r="BC36" s="683"/>
      <c r="BD36" s="683"/>
      <c r="BE36" s="683"/>
      <c r="BF36" s="684"/>
      <c r="BG36" s="685" t="s">
        <v>335</v>
      </c>
      <c r="BH36" s="686"/>
      <c r="BI36" s="686"/>
      <c r="BJ36" s="686"/>
      <c r="BK36" s="686"/>
      <c r="BL36" s="686"/>
      <c r="BM36" s="686"/>
      <c r="BN36" s="686"/>
      <c r="BO36" s="686"/>
      <c r="BP36" s="686"/>
      <c r="BQ36" s="686"/>
      <c r="BR36" s="686"/>
      <c r="BS36" s="686"/>
      <c r="BT36" s="686"/>
      <c r="BU36" s="687"/>
      <c r="BV36" s="682">
        <v>48342</v>
      </c>
      <c r="BW36" s="683"/>
      <c r="BX36" s="683"/>
      <c r="BY36" s="683"/>
      <c r="BZ36" s="683"/>
      <c r="CA36" s="683"/>
      <c r="CB36" s="684"/>
      <c r="CD36" s="671" t="s">
        <v>336</v>
      </c>
      <c r="CE36" s="668"/>
      <c r="CF36" s="668"/>
      <c r="CG36" s="668"/>
      <c r="CH36" s="668"/>
      <c r="CI36" s="668"/>
      <c r="CJ36" s="668"/>
      <c r="CK36" s="668"/>
      <c r="CL36" s="668"/>
      <c r="CM36" s="668"/>
      <c r="CN36" s="668"/>
      <c r="CO36" s="668"/>
      <c r="CP36" s="668"/>
      <c r="CQ36" s="669"/>
      <c r="CR36" s="629">
        <v>423262</v>
      </c>
      <c r="CS36" s="630"/>
      <c r="CT36" s="630"/>
      <c r="CU36" s="630"/>
      <c r="CV36" s="630"/>
      <c r="CW36" s="630"/>
      <c r="CX36" s="630"/>
      <c r="CY36" s="631"/>
      <c r="CZ36" s="632">
        <v>12.8</v>
      </c>
      <c r="DA36" s="642"/>
      <c r="DB36" s="642"/>
      <c r="DC36" s="643"/>
      <c r="DD36" s="635">
        <v>319170</v>
      </c>
      <c r="DE36" s="630"/>
      <c r="DF36" s="630"/>
      <c r="DG36" s="630"/>
      <c r="DH36" s="630"/>
      <c r="DI36" s="630"/>
      <c r="DJ36" s="630"/>
      <c r="DK36" s="631"/>
      <c r="DL36" s="635">
        <v>202020</v>
      </c>
      <c r="DM36" s="630"/>
      <c r="DN36" s="630"/>
      <c r="DO36" s="630"/>
      <c r="DP36" s="630"/>
      <c r="DQ36" s="630"/>
      <c r="DR36" s="630"/>
      <c r="DS36" s="630"/>
      <c r="DT36" s="630"/>
      <c r="DU36" s="630"/>
      <c r="DV36" s="631"/>
      <c r="DW36" s="632">
        <v>8.8000000000000007</v>
      </c>
      <c r="DX36" s="642"/>
      <c r="DY36" s="642"/>
      <c r="DZ36" s="642"/>
      <c r="EA36" s="642"/>
      <c r="EB36" s="642"/>
      <c r="EC36" s="663"/>
    </row>
    <row r="37" spans="2:133" ht="11.25" customHeight="1" x14ac:dyDescent="0.15">
      <c r="B37" s="626" t="s">
        <v>337</v>
      </c>
      <c r="C37" s="627"/>
      <c r="D37" s="627"/>
      <c r="E37" s="627"/>
      <c r="F37" s="627"/>
      <c r="G37" s="627"/>
      <c r="H37" s="627"/>
      <c r="I37" s="627"/>
      <c r="J37" s="627"/>
      <c r="K37" s="627"/>
      <c r="L37" s="627"/>
      <c r="M37" s="627"/>
      <c r="N37" s="627"/>
      <c r="O37" s="627"/>
      <c r="P37" s="627"/>
      <c r="Q37" s="628"/>
      <c r="R37" s="629">
        <v>93568</v>
      </c>
      <c r="S37" s="630"/>
      <c r="T37" s="630"/>
      <c r="U37" s="630"/>
      <c r="V37" s="630"/>
      <c r="W37" s="630"/>
      <c r="X37" s="630"/>
      <c r="Y37" s="631"/>
      <c r="Z37" s="656">
        <v>2.7</v>
      </c>
      <c r="AA37" s="656"/>
      <c r="AB37" s="656"/>
      <c r="AC37" s="656"/>
      <c r="AD37" s="657" t="s">
        <v>149</v>
      </c>
      <c r="AE37" s="657"/>
      <c r="AF37" s="657"/>
      <c r="AG37" s="657"/>
      <c r="AH37" s="657"/>
      <c r="AI37" s="657"/>
      <c r="AJ37" s="657"/>
      <c r="AK37" s="657"/>
      <c r="AL37" s="632" t="s">
        <v>130</v>
      </c>
      <c r="AM37" s="633"/>
      <c r="AN37" s="633"/>
      <c r="AO37" s="658"/>
      <c r="AQ37" s="664" t="s">
        <v>338</v>
      </c>
      <c r="AR37" s="665"/>
      <c r="AS37" s="665"/>
      <c r="AT37" s="665"/>
      <c r="AU37" s="665"/>
      <c r="AV37" s="665"/>
      <c r="AW37" s="665"/>
      <c r="AX37" s="665"/>
      <c r="AY37" s="666"/>
      <c r="AZ37" s="629">
        <v>112663</v>
      </c>
      <c r="BA37" s="630"/>
      <c r="BB37" s="630"/>
      <c r="BC37" s="630"/>
      <c r="BD37" s="640"/>
      <c r="BE37" s="640"/>
      <c r="BF37" s="667"/>
      <c r="BG37" s="671" t="s">
        <v>339</v>
      </c>
      <c r="BH37" s="668"/>
      <c r="BI37" s="668"/>
      <c r="BJ37" s="668"/>
      <c r="BK37" s="668"/>
      <c r="BL37" s="668"/>
      <c r="BM37" s="668"/>
      <c r="BN37" s="668"/>
      <c r="BO37" s="668"/>
      <c r="BP37" s="668"/>
      <c r="BQ37" s="668"/>
      <c r="BR37" s="668"/>
      <c r="BS37" s="668"/>
      <c r="BT37" s="668"/>
      <c r="BU37" s="669"/>
      <c r="BV37" s="629">
        <v>44318</v>
      </c>
      <c r="BW37" s="630"/>
      <c r="BX37" s="630"/>
      <c r="BY37" s="630"/>
      <c r="BZ37" s="630"/>
      <c r="CA37" s="630"/>
      <c r="CB37" s="670"/>
      <c r="CD37" s="671" t="s">
        <v>340</v>
      </c>
      <c r="CE37" s="668"/>
      <c r="CF37" s="668"/>
      <c r="CG37" s="668"/>
      <c r="CH37" s="668"/>
      <c r="CI37" s="668"/>
      <c r="CJ37" s="668"/>
      <c r="CK37" s="668"/>
      <c r="CL37" s="668"/>
      <c r="CM37" s="668"/>
      <c r="CN37" s="668"/>
      <c r="CO37" s="668"/>
      <c r="CP37" s="668"/>
      <c r="CQ37" s="669"/>
      <c r="CR37" s="629">
        <v>146391</v>
      </c>
      <c r="CS37" s="640"/>
      <c r="CT37" s="640"/>
      <c r="CU37" s="640"/>
      <c r="CV37" s="640"/>
      <c r="CW37" s="640"/>
      <c r="CX37" s="640"/>
      <c r="CY37" s="641"/>
      <c r="CZ37" s="632">
        <v>4.4000000000000004</v>
      </c>
      <c r="DA37" s="642"/>
      <c r="DB37" s="642"/>
      <c r="DC37" s="643"/>
      <c r="DD37" s="635">
        <v>146391</v>
      </c>
      <c r="DE37" s="640"/>
      <c r="DF37" s="640"/>
      <c r="DG37" s="640"/>
      <c r="DH37" s="640"/>
      <c r="DI37" s="640"/>
      <c r="DJ37" s="640"/>
      <c r="DK37" s="641"/>
      <c r="DL37" s="635">
        <v>127105</v>
      </c>
      <c r="DM37" s="640"/>
      <c r="DN37" s="640"/>
      <c r="DO37" s="640"/>
      <c r="DP37" s="640"/>
      <c r="DQ37" s="640"/>
      <c r="DR37" s="640"/>
      <c r="DS37" s="640"/>
      <c r="DT37" s="640"/>
      <c r="DU37" s="640"/>
      <c r="DV37" s="641"/>
      <c r="DW37" s="632">
        <v>5.5</v>
      </c>
      <c r="DX37" s="642"/>
      <c r="DY37" s="642"/>
      <c r="DZ37" s="642"/>
      <c r="EA37" s="642"/>
      <c r="EB37" s="642"/>
      <c r="EC37" s="663"/>
    </row>
    <row r="38" spans="2:133" ht="11.25" customHeight="1" x14ac:dyDescent="0.15">
      <c r="B38" s="626" t="s">
        <v>341</v>
      </c>
      <c r="C38" s="627"/>
      <c r="D38" s="627"/>
      <c r="E38" s="627"/>
      <c r="F38" s="627"/>
      <c r="G38" s="627"/>
      <c r="H38" s="627"/>
      <c r="I38" s="627"/>
      <c r="J38" s="627"/>
      <c r="K38" s="627"/>
      <c r="L38" s="627"/>
      <c r="M38" s="627"/>
      <c r="N38" s="627"/>
      <c r="O38" s="627"/>
      <c r="P38" s="627"/>
      <c r="Q38" s="628"/>
      <c r="R38" s="629">
        <v>107608</v>
      </c>
      <c r="S38" s="630"/>
      <c r="T38" s="630"/>
      <c r="U38" s="630"/>
      <c r="V38" s="630"/>
      <c r="W38" s="630"/>
      <c r="X38" s="630"/>
      <c r="Y38" s="631"/>
      <c r="Z38" s="656">
        <v>3.1</v>
      </c>
      <c r="AA38" s="656"/>
      <c r="AB38" s="656"/>
      <c r="AC38" s="656"/>
      <c r="AD38" s="657" t="s">
        <v>245</v>
      </c>
      <c r="AE38" s="657"/>
      <c r="AF38" s="657"/>
      <c r="AG38" s="657"/>
      <c r="AH38" s="657"/>
      <c r="AI38" s="657"/>
      <c r="AJ38" s="657"/>
      <c r="AK38" s="657"/>
      <c r="AL38" s="632" t="s">
        <v>130</v>
      </c>
      <c r="AM38" s="633"/>
      <c r="AN38" s="633"/>
      <c r="AO38" s="658"/>
      <c r="AQ38" s="664" t="s">
        <v>342</v>
      </c>
      <c r="AR38" s="665"/>
      <c r="AS38" s="665"/>
      <c r="AT38" s="665"/>
      <c r="AU38" s="665"/>
      <c r="AV38" s="665"/>
      <c r="AW38" s="665"/>
      <c r="AX38" s="665"/>
      <c r="AY38" s="666"/>
      <c r="AZ38" s="629">
        <v>112622</v>
      </c>
      <c r="BA38" s="630"/>
      <c r="BB38" s="630"/>
      <c r="BC38" s="630"/>
      <c r="BD38" s="640"/>
      <c r="BE38" s="640"/>
      <c r="BF38" s="667"/>
      <c r="BG38" s="671" t="s">
        <v>343</v>
      </c>
      <c r="BH38" s="668"/>
      <c r="BI38" s="668"/>
      <c r="BJ38" s="668"/>
      <c r="BK38" s="668"/>
      <c r="BL38" s="668"/>
      <c r="BM38" s="668"/>
      <c r="BN38" s="668"/>
      <c r="BO38" s="668"/>
      <c r="BP38" s="668"/>
      <c r="BQ38" s="668"/>
      <c r="BR38" s="668"/>
      <c r="BS38" s="668"/>
      <c r="BT38" s="668"/>
      <c r="BU38" s="669"/>
      <c r="BV38" s="629">
        <v>593</v>
      </c>
      <c r="BW38" s="630"/>
      <c r="BX38" s="630"/>
      <c r="BY38" s="630"/>
      <c r="BZ38" s="630"/>
      <c r="CA38" s="630"/>
      <c r="CB38" s="670"/>
      <c r="CD38" s="671" t="s">
        <v>344</v>
      </c>
      <c r="CE38" s="668"/>
      <c r="CF38" s="668"/>
      <c r="CG38" s="668"/>
      <c r="CH38" s="668"/>
      <c r="CI38" s="668"/>
      <c r="CJ38" s="668"/>
      <c r="CK38" s="668"/>
      <c r="CL38" s="668"/>
      <c r="CM38" s="668"/>
      <c r="CN38" s="668"/>
      <c r="CO38" s="668"/>
      <c r="CP38" s="668"/>
      <c r="CQ38" s="669"/>
      <c r="CR38" s="629">
        <v>460939</v>
      </c>
      <c r="CS38" s="630"/>
      <c r="CT38" s="630"/>
      <c r="CU38" s="630"/>
      <c r="CV38" s="630"/>
      <c r="CW38" s="630"/>
      <c r="CX38" s="630"/>
      <c r="CY38" s="631"/>
      <c r="CZ38" s="632">
        <v>13.9</v>
      </c>
      <c r="DA38" s="642"/>
      <c r="DB38" s="642"/>
      <c r="DC38" s="643"/>
      <c r="DD38" s="635">
        <v>428385</v>
      </c>
      <c r="DE38" s="630"/>
      <c r="DF38" s="630"/>
      <c r="DG38" s="630"/>
      <c r="DH38" s="630"/>
      <c r="DI38" s="630"/>
      <c r="DJ38" s="630"/>
      <c r="DK38" s="631"/>
      <c r="DL38" s="635">
        <v>179532</v>
      </c>
      <c r="DM38" s="630"/>
      <c r="DN38" s="630"/>
      <c r="DO38" s="630"/>
      <c r="DP38" s="630"/>
      <c r="DQ38" s="630"/>
      <c r="DR38" s="630"/>
      <c r="DS38" s="630"/>
      <c r="DT38" s="630"/>
      <c r="DU38" s="630"/>
      <c r="DV38" s="631"/>
      <c r="DW38" s="632">
        <v>7.8</v>
      </c>
      <c r="DX38" s="642"/>
      <c r="DY38" s="642"/>
      <c r="DZ38" s="642"/>
      <c r="EA38" s="642"/>
      <c r="EB38" s="642"/>
      <c r="EC38" s="663"/>
    </row>
    <row r="39" spans="2:133" ht="11.25" customHeight="1" x14ac:dyDescent="0.15">
      <c r="B39" s="626" t="s">
        <v>345</v>
      </c>
      <c r="C39" s="627"/>
      <c r="D39" s="627"/>
      <c r="E39" s="627"/>
      <c r="F39" s="627"/>
      <c r="G39" s="627"/>
      <c r="H39" s="627"/>
      <c r="I39" s="627"/>
      <c r="J39" s="627"/>
      <c r="K39" s="627"/>
      <c r="L39" s="627"/>
      <c r="M39" s="627"/>
      <c r="N39" s="627"/>
      <c r="O39" s="627"/>
      <c r="P39" s="627"/>
      <c r="Q39" s="628"/>
      <c r="R39" s="629">
        <v>44915</v>
      </c>
      <c r="S39" s="630"/>
      <c r="T39" s="630"/>
      <c r="U39" s="630"/>
      <c r="V39" s="630"/>
      <c r="W39" s="630"/>
      <c r="X39" s="630"/>
      <c r="Y39" s="631"/>
      <c r="Z39" s="656">
        <v>1.3</v>
      </c>
      <c r="AA39" s="656"/>
      <c r="AB39" s="656"/>
      <c r="AC39" s="656"/>
      <c r="AD39" s="657" t="s">
        <v>130</v>
      </c>
      <c r="AE39" s="657"/>
      <c r="AF39" s="657"/>
      <c r="AG39" s="657"/>
      <c r="AH39" s="657"/>
      <c r="AI39" s="657"/>
      <c r="AJ39" s="657"/>
      <c r="AK39" s="657"/>
      <c r="AL39" s="632" t="s">
        <v>130</v>
      </c>
      <c r="AM39" s="633"/>
      <c r="AN39" s="633"/>
      <c r="AO39" s="658"/>
      <c r="AQ39" s="664" t="s">
        <v>346</v>
      </c>
      <c r="AR39" s="665"/>
      <c r="AS39" s="665"/>
      <c r="AT39" s="665"/>
      <c r="AU39" s="665"/>
      <c r="AV39" s="665"/>
      <c r="AW39" s="665"/>
      <c r="AX39" s="665"/>
      <c r="AY39" s="666"/>
      <c r="AZ39" s="629" t="s">
        <v>245</v>
      </c>
      <c r="BA39" s="630"/>
      <c r="BB39" s="630"/>
      <c r="BC39" s="630"/>
      <c r="BD39" s="640"/>
      <c r="BE39" s="640"/>
      <c r="BF39" s="667"/>
      <c r="BG39" s="671" t="s">
        <v>347</v>
      </c>
      <c r="BH39" s="668"/>
      <c r="BI39" s="668"/>
      <c r="BJ39" s="668"/>
      <c r="BK39" s="668"/>
      <c r="BL39" s="668"/>
      <c r="BM39" s="668"/>
      <c r="BN39" s="668"/>
      <c r="BO39" s="668"/>
      <c r="BP39" s="668"/>
      <c r="BQ39" s="668"/>
      <c r="BR39" s="668"/>
      <c r="BS39" s="668"/>
      <c r="BT39" s="668"/>
      <c r="BU39" s="669"/>
      <c r="BV39" s="629">
        <v>953</v>
      </c>
      <c r="BW39" s="630"/>
      <c r="BX39" s="630"/>
      <c r="BY39" s="630"/>
      <c r="BZ39" s="630"/>
      <c r="CA39" s="630"/>
      <c r="CB39" s="670"/>
      <c r="CD39" s="671" t="s">
        <v>348</v>
      </c>
      <c r="CE39" s="668"/>
      <c r="CF39" s="668"/>
      <c r="CG39" s="668"/>
      <c r="CH39" s="668"/>
      <c r="CI39" s="668"/>
      <c r="CJ39" s="668"/>
      <c r="CK39" s="668"/>
      <c r="CL39" s="668"/>
      <c r="CM39" s="668"/>
      <c r="CN39" s="668"/>
      <c r="CO39" s="668"/>
      <c r="CP39" s="668"/>
      <c r="CQ39" s="669"/>
      <c r="CR39" s="629">
        <v>265386</v>
      </c>
      <c r="CS39" s="640"/>
      <c r="CT39" s="640"/>
      <c r="CU39" s="640"/>
      <c r="CV39" s="640"/>
      <c r="CW39" s="640"/>
      <c r="CX39" s="640"/>
      <c r="CY39" s="641"/>
      <c r="CZ39" s="632">
        <v>8</v>
      </c>
      <c r="DA39" s="642"/>
      <c r="DB39" s="642"/>
      <c r="DC39" s="643"/>
      <c r="DD39" s="635">
        <v>93865</v>
      </c>
      <c r="DE39" s="640"/>
      <c r="DF39" s="640"/>
      <c r="DG39" s="640"/>
      <c r="DH39" s="640"/>
      <c r="DI39" s="640"/>
      <c r="DJ39" s="640"/>
      <c r="DK39" s="641"/>
      <c r="DL39" s="635" t="s">
        <v>245</v>
      </c>
      <c r="DM39" s="640"/>
      <c r="DN39" s="640"/>
      <c r="DO39" s="640"/>
      <c r="DP39" s="640"/>
      <c r="DQ39" s="640"/>
      <c r="DR39" s="640"/>
      <c r="DS39" s="640"/>
      <c r="DT39" s="640"/>
      <c r="DU39" s="640"/>
      <c r="DV39" s="641"/>
      <c r="DW39" s="632" t="s">
        <v>130</v>
      </c>
      <c r="DX39" s="642"/>
      <c r="DY39" s="642"/>
      <c r="DZ39" s="642"/>
      <c r="EA39" s="642"/>
      <c r="EB39" s="642"/>
      <c r="EC39" s="663"/>
    </row>
    <row r="40" spans="2:133" ht="11.25" customHeight="1" x14ac:dyDescent="0.15">
      <c r="B40" s="626" t="s">
        <v>349</v>
      </c>
      <c r="C40" s="627"/>
      <c r="D40" s="627"/>
      <c r="E40" s="627"/>
      <c r="F40" s="627"/>
      <c r="G40" s="627"/>
      <c r="H40" s="627"/>
      <c r="I40" s="627"/>
      <c r="J40" s="627"/>
      <c r="K40" s="627"/>
      <c r="L40" s="627"/>
      <c r="M40" s="627"/>
      <c r="N40" s="627"/>
      <c r="O40" s="627"/>
      <c r="P40" s="627"/>
      <c r="Q40" s="628"/>
      <c r="R40" s="629" t="s">
        <v>245</v>
      </c>
      <c r="S40" s="630"/>
      <c r="T40" s="630"/>
      <c r="U40" s="630"/>
      <c r="V40" s="630"/>
      <c r="W40" s="630"/>
      <c r="X40" s="630"/>
      <c r="Y40" s="631"/>
      <c r="Z40" s="656" t="s">
        <v>130</v>
      </c>
      <c r="AA40" s="656"/>
      <c r="AB40" s="656"/>
      <c r="AC40" s="656"/>
      <c r="AD40" s="657" t="s">
        <v>245</v>
      </c>
      <c r="AE40" s="657"/>
      <c r="AF40" s="657"/>
      <c r="AG40" s="657"/>
      <c r="AH40" s="657"/>
      <c r="AI40" s="657"/>
      <c r="AJ40" s="657"/>
      <c r="AK40" s="657"/>
      <c r="AL40" s="632" t="s">
        <v>130</v>
      </c>
      <c r="AM40" s="633"/>
      <c r="AN40" s="633"/>
      <c r="AO40" s="658"/>
      <c r="AQ40" s="664" t="s">
        <v>350</v>
      </c>
      <c r="AR40" s="665"/>
      <c r="AS40" s="665"/>
      <c r="AT40" s="665"/>
      <c r="AU40" s="665"/>
      <c r="AV40" s="665"/>
      <c r="AW40" s="665"/>
      <c r="AX40" s="665"/>
      <c r="AY40" s="666"/>
      <c r="AZ40" s="629" t="s">
        <v>130</v>
      </c>
      <c r="BA40" s="630"/>
      <c r="BB40" s="630"/>
      <c r="BC40" s="630"/>
      <c r="BD40" s="640"/>
      <c r="BE40" s="640"/>
      <c r="BF40" s="667"/>
      <c r="BG40" s="672" t="s">
        <v>351</v>
      </c>
      <c r="BH40" s="673"/>
      <c r="BI40" s="673"/>
      <c r="BJ40" s="673"/>
      <c r="BK40" s="673"/>
      <c r="BL40" s="222"/>
      <c r="BM40" s="668" t="s">
        <v>352</v>
      </c>
      <c r="BN40" s="668"/>
      <c r="BO40" s="668"/>
      <c r="BP40" s="668"/>
      <c r="BQ40" s="668"/>
      <c r="BR40" s="668"/>
      <c r="BS40" s="668"/>
      <c r="BT40" s="668"/>
      <c r="BU40" s="669"/>
      <c r="BV40" s="629">
        <v>79</v>
      </c>
      <c r="BW40" s="630"/>
      <c r="BX40" s="630"/>
      <c r="BY40" s="630"/>
      <c r="BZ40" s="630"/>
      <c r="CA40" s="630"/>
      <c r="CB40" s="670"/>
      <c r="CD40" s="671" t="s">
        <v>353</v>
      </c>
      <c r="CE40" s="668"/>
      <c r="CF40" s="668"/>
      <c r="CG40" s="668"/>
      <c r="CH40" s="668"/>
      <c r="CI40" s="668"/>
      <c r="CJ40" s="668"/>
      <c r="CK40" s="668"/>
      <c r="CL40" s="668"/>
      <c r="CM40" s="668"/>
      <c r="CN40" s="668"/>
      <c r="CO40" s="668"/>
      <c r="CP40" s="668"/>
      <c r="CQ40" s="669"/>
      <c r="CR40" s="629">
        <v>14500</v>
      </c>
      <c r="CS40" s="630"/>
      <c r="CT40" s="630"/>
      <c r="CU40" s="630"/>
      <c r="CV40" s="630"/>
      <c r="CW40" s="630"/>
      <c r="CX40" s="630"/>
      <c r="CY40" s="631"/>
      <c r="CZ40" s="632">
        <v>0.4</v>
      </c>
      <c r="DA40" s="642"/>
      <c r="DB40" s="642"/>
      <c r="DC40" s="643"/>
      <c r="DD40" s="635" t="s">
        <v>245</v>
      </c>
      <c r="DE40" s="630"/>
      <c r="DF40" s="630"/>
      <c r="DG40" s="630"/>
      <c r="DH40" s="630"/>
      <c r="DI40" s="630"/>
      <c r="DJ40" s="630"/>
      <c r="DK40" s="631"/>
      <c r="DL40" s="635" t="s">
        <v>130</v>
      </c>
      <c r="DM40" s="630"/>
      <c r="DN40" s="630"/>
      <c r="DO40" s="630"/>
      <c r="DP40" s="630"/>
      <c r="DQ40" s="630"/>
      <c r="DR40" s="630"/>
      <c r="DS40" s="630"/>
      <c r="DT40" s="630"/>
      <c r="DU40" s="630"/>
      <c r="DV40" s="631"/>
      <c r="DW40" s="632" t="s">
        <v>130</v>
      </c>
      <c r="DX40" s="642"/>
      <c r="DY40" s="642"/>
      <c r="DZ40" s="642"/>
      <c r="EA40" s="642"/>
      <c r="EB40" s="642"/>
      <c r="EC40" s="663"/>
    </row>
    <row r="41" spans="2:133" ht="11.25" customHeight="1" x14ac:dyDescent="0.15">
      <c r="B41" s="626" t="s">
        <v>354</v>
      </c>
      <c r="C41" s="627"/>
      <c r="D41" s="627"/>
      <c r="E41" s="627"/>
      <c r="F41" s="627"/>
      <c r="G41" s="627"/>
      <c r="H41" s="627"/>
      <c r="I41" s="627"/>
      <c r="J41" s="627"/>
      <c r="K41" s="627"/>
      <c r="L41" s="627"/>
      <c r="M41" s="627"/>
      <c r="N41" s="627"/>
      <c r="O41" s="627"/>
      <c r="P41" s="627"/>
      <c r="Q41" s="628"/>
      <c r="R41" s="629" t="s">
        <v>130</v>
      </c>
      <c r="S41" s="630"/>
      <c r="T41" s="630"/>
      <c r="U41" s="630"/>
      <c r="V41" s="630"/>
      <c r="W41" s="630"/>
      <c r="X41" s="630"/>
      <c r="Y41" s="631"/>
      <c r="Z41" s="656" t="s">
        <v>130</v>
      </c>
      <c r="AA41" s="656"/>
      <c r="AB41" s="656"/>
      <c r="AC41" s="656"/>
      <c r="AD41" s="657" t="s">
        <v>130</v>
      </c>
      <c r="AE41" s="657"/>
      <c r="AF41" s="657"/>
      <c r="AG41" s="657"/>
      <c r="AH41" s="657"/>
      <c r="AI41" s="657"/>
      <c r="AJ41" s="657"/>
      <c r="AK41" s="657"/>
      <c r="AL41" s="632" t="s">
        <v>149</v>
      </c>
      <c r="AM41" s="633"/>
      <c r="AN41" s="633"/>
      <c r="AO41" s="658"/>
      <c r="AQ41" s="664" t="s">
        <v>355</v>
      </c>
      <c r="AR41" s="665"/>
      <c r="AS41" s="665"/>
      <c r="AT41" s="665"/>
      <c r="AU41" s="665"/>
      <c r="AV41" s="665"/>
      <c r="AW41" s="665"/>
      <c r="AX41" s="665"/>
      <c r="AY41" s="666"/>
      <c r="AZ41" s="629">
        <v>34288</v>
      </c>
      <c r="BA41" s="630"/>
      <c r="BB41" s="630"/>
      <c r="BC41" s="630"/>
      <c r="BD41" s="640"/>
      <c r="BE41" s="640"/>
      <c r="BF41" s="667"/>
      <c r="BG41" s="672"/>
      <c r="BH41" s="673"/>
      <c r="BI41" s="673"/>
      <c r="BJ41" s="673"/>
      <c r="BK41" s="673"/>
      <c r="BL41" s="222"/>
      <c r="BM41" s="668" t="s">
        <v>356</v>
      </c>
      <c r="BN41" s="668"/>
      <c r="BO41" s="668"/>
      <c r="BP41" s="668"/>
      <c r="BQ41" s="668"/>
      <c r="BR41" s="668"/>
      <c r="BS41" s="668"/>
      <c r="BT41" s="668"/>
      <c r="BU41" s="669"/>
      <c r="BV41" s="629" t="s">
        <v>130</v>
      </c>
      <c r="BW41" s="630"/>
      <c r="BX41" s="630"/>
      <c r="BY41" s="630"/>
      <c r="BZ41" s="630"/>
      <c r="CA41" s="630"/>
      <c r="CB41" s="670"/>
      <c r="CD41" s="671" t="s">
        <v>357</v>
      </c>
      <c r="CE41" s="668"/>
      <c r="CF41" s="668"/>
      <c r="CG41" s="668"/>
      <c r="CH41" s="668"/>
      <c r="CI41" s="668"/>
      <c r="CJ41" s="668"/>
      <c r="CK41" s="668"/>
      <c r="CL41" s="668"/>
      <c r="CM41" s="668"/>
      <c r="CN41" s="668"/>
      <c r="CO41" s="668"/>
      <c r="CP41" s="668"/>
      <c r="CQ41" s="669"/>
      <c r="CR41" s="629" t="s">
        <v>130</v>
      </c>
      <c r="CS41" s="640"/>
      <c r="CT41" s="640"/>
      <c r="CU41" s="640"/>
      <c r="CV41" s="640"/>
      <c r="CW41" s="640"/>
      <c r="CX41" s="640"/>
      <c r="CY41" s="641"/>
      <c r="CZ41" s="632" t="s">
        <v>149</v>
      </c>
      <c r="DA41" s="642"/>
      <c r="DB41" s="642"/>
      <c r="DC41" s="643"/>
      <c r="DD41" s="635" t="s">
        <v>149</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358</v>
      </c>
      <c r="C42" s="627"/>
      <c r="D42" s="627"/>
      <c r="E42" s="627"/>
      <c r="F42" s="627"/>
      <c r="G42" s="627"/>
      <c r="H42" s="627"/>
      <c r="I42" s="627"/>
      <c r="J42" s="627"/>
      <c r="K42" s="627"/>
      <c r="L42" s="627"/>
      <c r="M42" s="627"/>
      <c r="N42" s="627"/>
      <c r="O42" s="627"/>
      <c r="P42" s="627"/>
      <c r="Q42" s="628"/>
      <c r="R42" s="629" t="s">
        <v>130</v>
      </c>
      <c r="S42" s="630"/>
      <c r="T42" s="630"/>
      <c r="U42" s="630"/>
      <c r="V42" s="630"/>
      <c r="W42" s="630"/>
      <c r="X42" s="630"/>
      <c r="Y42" s="631"/>
      <c r="Z42" s="656" t="s">
        <v>130</v>
      </c>
      <c r="AA42" s="656"/>
      <c r="AB42" s="656"/>
      <c r="AC42" s="656"/>
      <c r="AD42" s="657" t="s">
        <v>130</v>
      </c>
      <c r="AE42" s="657"/>
      <c r="AF42" s="657"/>
      <c r="AG42" s="657"/>
      <c r="AH42" s="657"/>
      <c r="AI42" s="657"/>
      <c r="AJ42" s="657"/>
      <c r="AK42" s="657"/>
      <c r="AL42" s="632" t="s">
        <v>149</v>
      </c>
      <c r="AM42" s="633"/>
      <c r="AN42" s="633"/>
      <c r="AO42" s="658"/>
      <c r="AQ42" s="676" t="s">
        <v>359</v>
      </c>
      <c r="AR42" s="677"/>
      <c r="AS42" s="677"/>
      <c r="AT42" s="677"/>
      <c r="AU42" s="677"/>
      <c r="AV42" s="677"/>
      <c r="AW42" s="677"/>
      <c r="AX42" s="677"/>
      <c r="AY42" s="678"/>
      <c r="AZ42" s="609">
        <v>201366</v>
      </c>
      <c r="BA42" s="644"/>
      <c r="BB42" s="644"/>
      <c r="BC42" s="644"/>
      <c r="BD42" s="610"/>
      <c r="BE42" s="610"/>
      <c r="BF42" s="659"/>
      <c r="BG42" s="674"/>
      <c r="BH42" s="675"/>
      <c r="BI42" s="675"/>
      <c r="BJ42" s="675"/>
      <c r="BK42" s="675"/>
      <c r="BL42" s="223"/>
      <c r="BM42" s="660" t="s">
        <v>360</v>
      </c>
      <c r="BN42" s="660"/>
      <c r="BO42" s="660"/>
      <c r="BP42" s="660"/>
      <c r="BQ42" s="660"/>
      <c r="BR42" s="660"/>
      <c r="BS42" s="660"/>
      <c r="BT42" s="660"/>
      <c r="BU42" s="661"/>
      <c r="BV42" s="609">
        <v>355</v>
      </c>
      <c r="BW42" s="644"/>
      <c r="BX42" s="644"/>
      <c r="BY42" s="644"/>
      <c r="BZ42" s="644"/>
      <c r="CA42" s="644"/>
      <c r="CB42" s="662"/>
      <c r="CD42" s="626" t="s">
        <v>361</v>
      </c>
      <c r="CE42" s="627"/>
      <c r="CF42" s="627"/>
      <c r="CG42" s="627"/>
      <c r="CH42" s="627"/>
      <c r="CI42" s="627"/>
      <c r="CJ42" s="627"/>
      <c r="CK42" s="627"/>
      <c r="CL42" s="627"/>
      <c r="CM42" s="627"/>
      <c r="CN42" s="627"/>
      <c r="CO42" s="627"/>
      <c r="CP42" s="627"/>
      <c r="CQ42" s="628"/>
      <c r="CR42" s="629">
        <v>408366</v>
      </c>
      <c r="CS42" s="640"/>
      <c r="CT42" s="640"/>
      <c r="CU42" s="640"/>
      <c r="CV42" s="640"/>
      <c r="CW42" s="640"/>
      <c r="CX42" s="640"/>
      <c r="CY42" s="641"/>
      <c r="CZ42" s="632">
        <v>12.3</v>
      </c>
      <c r="DA42" s="642"/>
      <c r="DB42" s="642"/>
      <c r="DC42" s="643"/>
      <c r="DD42" s="635">
        <v>326429</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362</v>
      </c>
      <c r="C43" s="627"/>
      <c r="D43" s="627"/>
      <c r="E43" s="627"/>
      <c r="F43" s="627"/>
      <c r="G43" s="627"/>
      <c r="H43" s="627"/>
      <c r="I43" s="627"/>
      <c r="J43" s="627"/>
      <c r="K43" s="627"/>
      <c r="L43" s="627"/>
      <c r="M43" s="627"/>
      <c r="N43" s="627"/>
      <c r="O43" s="627"/>
      <c r="P43" s="627"/>
      <c r="Q43" s="628"/>
      <c r="R43" s="629" t="s">
        <v>149</v>
      </c>
      <c r="S43" s="630"/>
      <c r="T43" s="630"/>
      <c r="U43" s="630"/>
      <c r="V43" s="630"/>
      <c r="W43" s="630"/>
      <c r="X43" s="630"/>
      <c r="Y43" s="631"/>
      <c r="Z43" s="656" t="s">
        <v>130</v>
      </c>
      <c r="AA43" s="656"/>
      <c r="AB43" s="656"/>
      <c r="AC43" s="656"/>
      <c r="AD43" s="657" t="s">
        <v>245</v>
      </c>
      <c r="AE43" s="657"/>
      <c r="AF43" s="657"/>
      <c r="AG43" s="657"/>
      <c r="AH43" s="657"/>
      <c r="AI43" s="657"/>
      <c r="AJ43" s="657"/>
      <c r="AK43" s="657"/>
      <c r="AL43" s="632" t="s">
        <v>130</v>
      </c>
      <c r="AM43" s="633"/>
      <c r="AN43" s="633"/>
      <c r="AO43" s="658"/>
      <c r="BV43" s="224"/>
      <c r="BW43" s="224"/>
      <c r="BX43" s="224"/>
      <c r="BY43" s="224"/>
      <c r="BZ43" s="224"/>
      <c r="CA43" s="224"/>
      <c r="CB43" s="224"/>
      <c r="CD43" s="626" t="s">
        <v>363</v>
      </c>
      <c r="CE43" s="627"/>
      <c r="CF43" s="627"/>
      <c r="CG43" s="627"/>
      <c r="CH43" s="627"/>
      <c r="CI43" s="627"/>
      <c r="CJ43" s="627"/>
      <c r="CK43" s="627"/>
      <c r="CL43" s="627"/>
      <c r="CM43" s="627"/>
      <c r="CN43" s="627"/>
      <c r="CO43" s="627"/>
      <c r="CP43" s="627"/>
      <c r="CQ43" s="628"/>
      <c r="CR43" s="629">
        <v>9389</v>
      </c>
      <c r="CS43" s="640"/>
      <c r="CT43" s="640"/>
      <c r="CU43" s="640"/>
      <c r="CV43" s="640"/>
      <c r="CW43" s="640"/>
      <c r="CX43" s="640"/>
      <c r="CY43" s="641"/>
      <c r="CZ43" s="632">
        <v>0.3</v>
      </c>
      <c r="DA43" s="642"/>
      <c r="DB43" s="642"/>
      <c r="DC43" s="643"/>
      <c r="DD43" s="635">
        <v>9389</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364</v>
      </c>
      <c r="C44" s="607"/>
      <c r="D44" s="607"/>
      <c r="E44" s="607"/>
      <c r="F44" s="607"/>
      <c r="G44" s="607"/>
      <c r="H44" s="607"/>
      <c r="I44" s="607"/>
      <c r="J44" s="607"/>
      <c r="K44" s="607"/>
      <c r="L44" s="607"/>
      <c r="M44" s="607"/>
      <c r="N44" s="607"/>
      <c r="O44" s="607"/>
      <c r="P44" s="607"/>
      <c r="Q44" s="608"/>
      <c r="R44" s="609">
        <v>3437994</v>
      </c>
      <c r="S44" s="644"/>
      <c r="T44" s="644"/>
      <c r="U44" s="644"/>
      <c r="V44" s="644"/>
      <c r="W44" s="644"/>
      <c r="X44" s="644"/>
      <c r="Y44" s="645"/>
      <c r="Z44" s="646">
        <v>100</v>
      </c>
      <c r="AA44" s="646"/>
      <c r="AB44" s="646"/>
      <c r="AC44" s="646"/>
      <c r="AD44" s="647">
        <v>2303357</v>
      </c>
      <c r="AE44" s="647"/>
      <c r="AF44" s="647"/>
      <c r="AG44" s="647"/>
      <c r="AH44" s="647"/>
      <c r="AI44" s="647"/>
      <c r="AJ44" s="647"/>
      <c r="AK44" s="647"/>
      <c r="AL44" s="612">
        <v>100</v>
      </c>
      <c r="AM44" s="648"/>
      <c r="AN44" s="648"/>
      <c r="AO44" s="649"/>
      <c r="CD44" s="650" t="s">
        <v>310</v>
      </c>
      <c r="CE44" s="651"/>
      <c r="CF44" s="626" t="s">
        <v>365</v>
      </c>
      <c r="CG44" s="627"/>
      <c r="CH44" s="627"/>
      <c r="CI44" s="627"/>
      <c r="CJ44" s="627"/>
      <c r="CK44" s="627"/>
      <c r="CL44" s="627"/>
      <c r="CM44" s="627"/>
      <c r="CN44" s="627"/>
      <c r="CO44" s="627"/>
      <c r="CP44" s="627"/>
      <c r="CQ44" s="628"/>
      <c r="CR44" s="629">
        <v>393540</v>
      </c>
      <c r="CS44" s="630"/>
      <c r="CT44" s="630"/>
      <c r="CU44" s="630"/>
      <c r="CV44" s="630"/>
      <c r="CW44" s="630"/>
      <c r="CX44" s="630"/>
      <c r="CY44" s="631"/>
      <c r="CZ44" s="632">
        <v>11.9</v>
      </c>
      <c r="DA44" s="633"/>
      <c r="DB44" s="633"/>
      <c r="DC44" s="634"/>
      <c r="DD44" s="635">
        <v>322183</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2"/>
      <c r="CE45" s="653"/>
      <c r="CF45" s="626" t="s">
        <v>366</v>
      </c>
      <c r="CG45" s="627"/>
      <c r="CH45" s="627"/>
      <c r="CI45" s="627"/>
      <c r="CJ45" s="627"/>
      <c r="CK45" s="627"/>
      <c r="CL45" s="627"/>
      <c r="CM45" s="627"/>
      <c r="CN45" s="627"/>
      <c r="CO45" s="627"/>
      <c r="CP45" s="627"/>
      <c r="CQ45" s="628"/>
      <c r="CR45" s="629">
        <v>124962</v>
      </c>
      <c r="CS45" s="640"/>
      <c r="CT45" s="640"/>
      <c r="CU45" s="640"/>
      <c r="CV45" s="640"/>
      <c r="CW45" s="640"/>
      <c r="CX45" s="640"/>
      <c r="CY45" s="641"/>
      <c r="CZ45" s="632">
        <v>3.8</v>
      </c>
      <c r="DA45" s="642"/>
      <c r="DB45" s="642"/>
      <c r="DC45" s="643"/>
      <c r="DD45" s="635">
        <v>61733</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6" t="s">
        <v>367</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2"/>
      <c r="CE46" s="653"/>
      <c r="CF46" s="626" t="s">
        <v>368</v>
      </c>
      <c r="CG46" s="627"/>
      <c r="CH46" s="627"/>
      <c r="CI46" s="627"/>
      <c r="CJ46" s="627"/>
      <c r="CK46" s="627"/>
      <c r="CL46" s="627"/>
      <c r="CM46" s="627"/>
      <c r="CN46" s="627"/>
      <c r="CO46" s="627"/>
      <c r="CP46" s="627"/>
      <c r="CQ46" s="628"/>
      <c r="CR46" s="629">
        <v>258712</v>
      </c>
      <c r="CS46" s="630"/>
      <c r="CT46" s="630"/>
      <c r="CU46" s="630"/>
      <c r="CV46" s="630"/>
      <c r="CW46" s="630"/>
      <c r="CX46" s="630"/>
      <c r="CY46" s="631"/>
      <c r="CZ46" s="632">
        <v>7.8</v>
      </c>
      <c r="DA46" s="633"/>
      <c r="DB46" s="633"/>
      <c r="DC46" s="634"/>
      <c r="DD46" s="635">
        <v>250584</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369</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370</v>
      </c>
      <c r="CG47" s="627"/>
      <c r="CH47" s="627"/>
      <c r="CI47" s="627"/>
      <c r="CJ47" s="627"/>
      <c r="CK47" s="627"/>
      <c r="CL47" s="627"/>
      <c r="CM47" s="627"/>
      <c r="CN47" s="627"/>
      <c r="CO47" s="627"/>
      <c r="CP47" s="627"/>
      <c r="CQ47" s="628"/>
      <c r="CR47" s="629">
        <v>14826</v>
      </c>
      <c r="CS47" s="640"/>
      <c r="CT47" s="640"/>
      <c r="CU47" s="640"/>
      <c r="CV47" s="640"/>
      <c r="CW47" s="640"/>
      <c r="CX47" s="640"/>
      <c r="CY47" s="641"/>
      <c r="CZ47" s="632">
        <v>0.4</v>
      </c>
      <c r="DA47" s="642"/>
      <c r="DB47" s="642"/>
      <c r="DC47" s="643"/>
      <c r="DD47" s="635">
        <v>4246</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371</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372</v>
      </c>
      <c r="CG48" s="627"/>
      <c r="CH48" s="627"/>
      <c r="CI48" s="627"/>
      <c r="CJ48" s="627"/>
      <c r="CK48" s="627"/>
      <c r="CL48" s="627"/>
      <c r="CM48" s="627"/>
      <c r="CN48" s="627"/>
      <c r="CO48" s="627"/>
      <c r="CP48" s="627"/>
      <c r="CQ48" s="628"/>
      <c r="CR48" s="629" t="s">
        <v>245</v>
      </c>
      <c r="CS48" s="630"/>
      <c r="CT48" s="630"/>
      <c r="CU48" s="630"/>
      <c r="CV48" s="630"/>
      <c r="CW48" s="630"/>
      <c r="CX48" s="630"/>
      <c r="CY48" s="631"/>
      <c r="CZ48" s="632" t="s">
        <v>130</v>
      </c>
      <c r="DA48" s="633"/>
      <c r="DB48" s="633"/>
      <c r="DC48" s="634"/>
      <c r="DD48" s="635" t="s">
        <v>130</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6" t="s">
        <v>373</v>
      </c>
      <c r="CE49" s="607"/>
      <c r="CF49" s="607"/>
      <c r="CG49" s="607"/>
      <c r="CH49" s="607"/>
      <c r="CI49" s="607"/>
      <c r="CJ49" s="607"/>
      <c r="CK49" s="607"/>
      <c r="CL49" s="607"/>
      <c r="CM49" s="607"/>
      <c r="CN49" s="607"/>
      <c r="CO49" s="607"/>
      <c r="CP49" s="607"/>
      <c r="CQ49" s="608"/>
      <c r="CR49" s="609">
        <v>3307069</v>
      </c>
      <c r="CS49" s="610"/>
      <c r="CT49" s="610"/>
      <c r="CU49" s="610"/>
      <c r="CV49" s="610"/>
      <c r="CW49" s="610"/>
      <c r="CX49" s="610"/>
      <c r="CY49" s="611"/>
      <c r="CZ49" s="612">
        <v>100</v>
      </c>
      <c r="DA49" s="613"/>
      <c r="DB49" s="613"/>
      <c r="DC49" s="614"/>
      <c r="DD49" s="615">
        <v>2543068</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73" zoomScale="70" zoomScaleNormal="25" zoomScaleSheetLayoutView="70" workbookViewId="0">
      <selection activeCell="AU95" sqref="AU95"/>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9" t="s">
        <v>374</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0" t="s">
        <v>375</v>
      </c>
      <c r="DK2" s="1121"/>
      <c r="DL2" s="1121"/>
      <c r="DM2" s="1121"/>
      <c r="DN2" s="1121"/>
      <c r="DO2" s="1122"/>
      <c r="DP2" s="231"/>
      <c r="DQ2" s="1120" t="s">
        <v>376</v>
      </c>
      <c r="DR2" s="1121"/>
      <c r="DS2" s="1121"/>
      <c r="DT2" s="1121"/>
      <c r="DU2" s="1121"/>
      <c r="DV2" s="1121"/>
      <c r="DW2" s="1121"/>
      <c r="DX2" s="1121"/>
      <c r="DY2" s="1121"/>
      <c r="DZ2" s="112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8" t="s">
        <v>377</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9" t="s">
        <v>378</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7"/>
    </row>
    <row r="5" spans="1:131" s="238" customFormat="1" ht="26.25" customHeight="1" x14ac:dyDescent="0.15">
      <c r="A5" s="1024" t="s">
        <v>379</v>
      </c>
      <c r="B5" s="1025"/>
      <c r="C5" s="1025"/>
      <c r="D5" s="1025"/>
      <c r="E5" s="1025"/>
      <c r="F5" s="1025"/>
      <c r="G5" s="1025"/>
      <c r="H5" s="1025"/>
      <c r="I5" s="1025"/>
      <c r="J5" s="1025"/>
      <c r="K5" s="1025"/>
      <c r="L5" s="1025"/>
      <c r="M5" s="1025"/>
      <c r="N5" s="1025"/>
      <c r="O5" s="1025"/>
      <c r="P5" s="1026"/>
      <c r="Q5" s="1030" t="s">
        <v>380</v>
      </c>
      <c r="R5" s="1031"/>
      <c r="S5" s="1031"/>
      <c r="T5" s="1031"/>
      <c r="U5" s="1032"/>
      <c r="V5" s="1030" t="s">
        <v>381</v>
      </c>
      <c r="W5" s="1031"/>
      <c r="X5" s="1031"/>
      <c r="Y5" s="1031"/>
      <c r="Z5" s="1032"/>
      <c r="AA5" s="1030" t="s">
        <v>382</v>
      </c>
      <c r="AB5" s="1031"/>
      <c r="AC5" s="1031"/>
      <c r="AD5" s="1031"/>
      <c r="AE5" s="1031"/>
      <c r="AF5" s="1123" t="s">
        <v>383</v>
      </c>
      <c r="AG5" s="1031"/>
      <c r="AH5" s="1031"/>
      <c r="AI5" s="1031"/>
      <c r="AJ5" s="1044"/>
      <c r="AK5" s="1031" t="s">
        <v>384</v>
      </c>
      <c r="AL5" s="1031"/>
      <c r="AM5" s="1031"/>
      <c r="AN5" s="1031"/>
      <c r="AO5" s="1032"/>
      <c r="AP5" s="1030" t="s">
        <v>385</v>
      </c>
      <c r="AQ5" s="1031"/>
      <c r="AR5" s="1031"/>
      <c r="AS5" s="1031"/>
      <c r="AT5" s="1032"/>
      <c r="AU5" s="1030" t="s">
        <v>386</v>
      </c>
      <c r="AV5" s="1031"/>
      <c r="AW5" s="1031"/>
      <c r="AX5" s="1031"/>
      <c r="AY5" s="1044"/>
      <c r="AZ5" s="235"/>
      <c r="BA5" s="235"/>
      <c r="BB5" s="235"/>
      <c r="BC5" s="235"/>
      <c r="BD5" s="235"/>
      <c r="BE5" s="236"/>
      <c r="BF5" s="236"/>
      <c r="BG5" s="236"/>
      <c r="BH5" s="236"/>
      <c r="BI5" s="236"/>
      <c r="BJ5" s="236"/>
      <c r="BK5" s="236"/>
      <c r="BL5" s="236"/>
      <c r="BM5" s="236"/>
      <c r="BN5" s="236"/>
      <c r="BO5" s="236"/>
      <c r="BP5" s="236"/>
      <c r="BQ5" s="1024" t="s">
        <v>387</v>
      </c>
      <c r="BR5" s="1025"/>
      <c r="BS5" s="1025"/>
      <c r="BT5" s="1025"/>
      <c r="BU5" s="1025"/>
      <c r="BV5" s="1025"/>
      <c r="BW5" s="1025"/>
      <c r="BX5" s="1025"/>
      <c r="BY5" s="1025"/>
      <c r="BZ5" s="1025"/>
      <c r="CA5" s="1025"/>
      <c r="CB5" s="1025"/>
      <c r="CC5" s="1025"/>
      <c r="CD5" s="1025"/>
      <c r="CE5" s="1025"/>
      <c r="CF5" s="1025"/>
      <c r="CG5" s="1026"/>
      <c r="CH5" s="1030" t="s">
        <v>388</v>
      </c>
      <c r="CI5" s="1031"/>
      <c r="CJ5" s="1031"/>
      <c r="CK5" s="1031"/>
      <c r="CL5" s="1032"/>
      <c r="CM5" s="1030" t="s">
        <v>389</v>
      </c>
      <c r="CN5" s="1031"/>
      <c r="CO5" s="1031"/>
      <c r="CP5" s="1031"/>
      <c r="CQ5" s="1032"/>
      <c r="CR5" s="1030" t="s">
        <v>390</v>
      </c>
      <c r="CS5" s="1031"/>
      <c r="CT5" s="1031"/>
      <c r="CU5" s="1031"/>
      <c r="CV5" s="1032"/>
      <c r="CW5" s="1030" t="s">
        <v>391</v>
      </c>
      <c r="CX5" s="1031"/>
      <c r="CY5" s="1031"/>
      <c r="CZ5" s="1031"/>
      <c r="DA5" s="1032"/>
      <c r="DB5" s="1030" t="s">
        <v>392</v>
      </c>
      <c r="DC5" s="1031"/>
      <c r="DD5" s="1031"/>
      <c r="DE5" s="1031"/>
      <c r="DF5" s="1032"/>
      <c r="DG5" s="1113" t="s">
        <v>393</v>
      </c>
      <c r="DH5" s="1114"/>
      <c r="DI5" s="1114"/>
      <c r="DJ5" s="1114"/>
      <c r="DK5" s="1115"/>
      <c r="DL5" s="1113" t="s">
        <v>394</v>
      </c>
      <c r="DM5" s="1114"/>
      <c r="DN5" s="1114"/>
      <c r="DO5" s="1114"/>
      <c r="DP5" s="1115"/>
      <c r="DQ5" s="1030" t="s">
        <v>395</v>
      </c>
      <c r="DR5" s="1031"/>
      <c r="DS5" s="1031"/>
      <c r="DT5" s="1031"/>
      <c r="DU5" s="1032"/>
      <c r="DV5" s="1030" t="s">
        <v>386</v>
      </c>
      <c r="DW5" s="1031"/>
      <c r="DX5" s="1031"/>
      <c r="DY5" s="1031"/>
      <c r="DZ5" s="1044"/>
      <c r="EA5" s="237"/>
    </row>
    <row r="6" spans="1:131" s="23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35"/>
      <c r="BA6" s="235"/>
      <c r="BB6" s="235"/>
      <c r="BC6" s="235"/>
      <c r="BD6" s="235"/>
      <c r="BE6" s="236"/>
      <c r="BF6" s="236"/>
      <c r="BG6" s="236"/>
      <c r="BH6" s="236"/>
      <c r="BI6" s="236"/>
      <c r="BJ6" s="236"/>
      <c r="BK6" s="236"/>
      <c r="BL6" s="236"/>
      <c r="BM6" s="236"/>
      <c r="BN6" s="236"/>
      <c r="BO6" s="236"/>
      <c r="BP6" s="23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7"/>
    </row>
    <row r="7" spans="1:131" s="238" customFormat="1" ht="26.25" customHeight="1" thickTop="1" x14ac:dyDescent="0.15">
      <c r="A7" s="239">
        <v>1</v>
      </c>
      <c r="B7" s="1076" t="s">
        <v>396</v>
      </c>
      <c r="C7" s="1077"/>
      <c r="D7" s="1077"/>
      <c r="E7" s="1077"/>
      <c r="F7" s="1077"/>
      <c r="G7" s="1077"/>
      <c r="H7" s="1077"/>
      <c r="I7" s="1077"/>
      <c r="J7" s="1077"/>
      <c r="K7" s="1077"/>
      <c r="L7" s="1077"/>
      <c r="M7" s="1077"/>
      <c r="N7" s="1077"/>
      <c r="O7" s="1077"/>
      <c r="P7" s="1078"/>
      <c r="Q7" s="1131">
        <v>3485</v>
      </c>
      <c r="R7" s="1132"/>
      <c r="S7" s="1132"/>
      <c r="T7" s="1132"/>
      <c r="U7" s="1132"/>
      <c r="V7" s="1132">
        <v>3354</v>
      </c>
      <c r="W7" s="1132"/>
      <c r="X7" s="1132"/>
      <c r="Y7" s="1132"/>
      <c r="Z7" s="1132"/>
      <c r="AA7" s="1132">
        <v>131</v>
      </c>
      <c r="AB7" s="1132"/>
      <c r="AC7" s="1132"/>
      <c r="AD7" s="1132"/>
      <c r="AE7" s="1133"/>
      <c r="AF7" s="1134">
        <v>131</v>
      </c>
      <c r="AG7" s="1135"/>
      <c r="AH7" s="1135"/>
      <c r="AI7" s="1135"/>
      <c r="AJ7" s="1136"/>
      <c r="AK7" s="1137">
        <v>94</v>
      </c>
      <c r="AL7" s="1138"/>
      <c r="AM7" s="1138"/>
      <c r="AN7" s="1138"/>
      <c r="AO7" s="1138"/>
      <c r="AP7" s="1138">
        <v>1415</v>
      </c>
      <c r="AQ7" s="1138"/>
      <c r="AR7" s="1138"/>
      <c r="AS7" s="1138"/>
      <c r="AT7" s="1138"/>
      <c r="AU7" s="1139" t="s">
        <v>603</v>
      </c>
      <c r="AV7" s="1139"/>
      <c r="AW7" s="1139"/>
      <c r="AX7" s="1139"/>
      <c r="AY7" s="1140"/>
      <c r="AZ7" s="235"/>
      <c r="BA7" s="235"/>
      <c r="BB7" s="235"/>
      <c r="BC7" s="235"/>
      <c r="BD7" s="235"/>
      <c r="BE7" s="236"/>
      <c r="BF7" s="236"/>
      <c r="BG7" s="236"/>
      <c r="BH7" s="236"/>
      <c r="BI7" s="236"/>
      <c r="BJ7" s="236"/>
      <c r="BK7" s="236"/>
      <c r="BL7" s="236"/>
      <c r="BM7" s="236"/>
      <c r="BN7" s="236"/>
      <c r="BO7" s="236"/>
      <c r="BP7" s="236"/>
      <c r="BQ7" s="239">
        <v>1</v>
      </c>
      <c r="BR7" s="240"/>
      <c r="BS7" s="1128" t="s">
        <v>601</v>
      </c>
      <c r="BT7" s="1129"/>
      <c r="BU7" s="1129"/>
      <c r="BV7" s="1129"/>
      <c r="BW7" s="1129"/>
      <c r="BX7" s="1129"/>
      <c r="BY7" s="1129"/>
      <c r="BZ7" s="1129"/>
      <c r="CA7" s="1129"/>
      <c r="CB7" s="1129"/>
      <c r="CC7" s="1129"/>
      <c r="CD7" s="1129"/>
      <c r="CE7" s="1129"/>
      <c r="CF7" s="1129"/>
      <c r="CG7" s="1141"/>
      <c r="CH7" s="1125">
        <v>2</v>
      </c>
      <c r="CI7" s="1126"/>
      <c r="CJ7" s="1126"/>
      <c r="CK7" s="1126"/>
      <c r="CL7" s="1127"/>
      <c r="CM7" s="1125">
        <v>38</v>
      </c>
      <c r="CN7" s="1126"/>
      <c r="CO7" s="1126"/>
      <c r="CP7" s="1126"/>
      <c r="CQ7" s="1127"/>
      <c r="CR7" s="1125">
        <v>11</v>
      </c>
      <c r="CS7" s="1126"/>
      <c r="CT7" s="1126"/>
      <c r="CU7" s="1126"/>
      <c r="CV7" s="1127"/>
      <c r="CW7" s="1125" t="s">
        <v>602</v>
      </c>
      <c r="CX7" s="1126"/>
      <c r="CY7" s="1126"/>
      <c r="CZ7" s="1126"/>
      <c r="DA7" s="1127"/>
      <c r="DB7" s="1125" t="s">
        <v>602</v>
      </c>
      <c r="DC7" s="1126"/>
      <c r="DD7" s="1126"/>
      <c r="DE7" s="1126"/>
      <c r="DF7" s="1127"/>
      <c r="DG7" s="1125" t="s">
        <v>602</v>
      </c>
      <c r="DH7" s="1126"/>
      <c r="DI7" s="1126"/>
      <c r="DJ7" s="1126"/>
      <c r="DK7" s="1127"/>
      <c r="DL7" s="1125" t="s">
        <v>602</v>
      </c>
      <c r="DM7" s="1126"/>
      <c r="DN7" s="1126"/>
      <c r="DO7" s="1126"/>
      <c r="DP7" s="1127"/>
      <c r="DQ7" s="1125" t="s">
        <v>602</v>
      </c>
      <c r="DR7" s="1126"/>
      <c r="DS7" s="1126"/>
      <c r="DT7" s="1126"/>
      <c r="DU7" s="1127"/>
      <c r="DV7" s="1128"/>
      <c r="DW7" s="1129"/>
      <c r="DX7" s="1129"/>
      <c r="DY7" s="1129"/>
      <c r="DZ7" s="1130"/>
      <c r="EA7" s="237"/>
    </row>
    <row r="8" spans="1:131" s="238" customFormat="1" ht="26.25" customHeight="1" x14ac:dyDescent="0.15">
      <c r="A8" s="241">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c r="BS8" s="1021"/>
      <c r="BT8" s="1022"/>
      <c r="BU8" s="1022"/>
      <c r="BV8" s="1022"/>
      <c r="BW8" s="1022"/>
      <c r="BX8" s="1022"/>
      <c r="BY8" s="1022"/>
      <c r="BZ8" s="1022"/>
      <c r="CA8" s="1022"/>
      <c r="CB8" s="1022"/>
      <c r="CC8" s="1022"/>
      <c r="CD8" s="1022"/>
      <c r="CE8" s="1022"/>
      <c r="CF8" s="1022"/>
      <c r="CG8" s="1043"/>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7"/>
    </row>
    <row r="9" spans="1:131" s="238" customFormat="1" ht="26.25" customHeight="1" x14ac:dyDescent="0.15">
      <c r="A9" s="241">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7"/>
    </row>
    <row r="10" spans="1:131" s="238" customFormat="1" ht="26.25" customHeight="1" x14ac:dyDescent="0.15">
      <c r="A10" s="241">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7"/>
    </row>
    <row r="11" spans="1:131" s="238" customFormat="1" ht="26.25" customHeight="1" x14ac:dyDescent="0.15">
      <c r="A11" s="241">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7"/>
    </row>
    <row r="12" spans="1:131" s="238" customFormat="1" ht="26.25" customHeight="1" x14ac:dyDescent="0.15">
      <c r="A12" s="241">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7"/>
    </row>
    <row r="13" spans="1:131" s="238" customFormat="1" ht="26.25" customHeight="1" x14ac:dyDescent="0.15">
      <c r="A13" s="241">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7"/>
    </row>
    <row r="14" spans="1:131" s="238" customFormat="1" ht="26.25" customHeight="1" x14ac:dyDescent="0.15">
      <c r="A14" s="241">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7"/>
    </row>
    <row r="15" spans="1:131" s="238" customFormat="1" ht="26.25" customHeight="1" x14ac:dyDescent="0.15">
      <c r="A15" s="241">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7"/>
    </row>
    <row r="16" spans="1:131" s="238" customFormat="1" ht="26.25" customHeight="1" x14ac:dyDescent="0.15">
      <c r="A16" s="241">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7"/>
    </row>
    <row r="17" spans="1:131" s="238" customFormat="1" ht="26.25" customHeight="1" x14ac:dyDescent="0.15">
      <c r="A17" s="241">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7"/>
    </row>
    <row r="18" spans="1:131" s="238" customFormat="1" ht="26.25" customHeight="1" x14ac:dyDescent="0.15">
      <c r="A18" s="241">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7"/>
    </row>
    <row r="19" spans="1:131" s="238" customFormat="1" ht="26.25" customHeight="1" x14ac:dyDescent="0.15">
      <c r="A19" s="241">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7"/>
    </row>
    <row r="20" spans="1:131" s="238" customFormat="1" ht="26.25" customHeight="1" x14ac:dyDescent="0.15">
      <c r="A20" s="241">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7"/>
    </row>
    <row r="21" spans="1:131" s="238" customFormat="1" ht="26.25" customHeight="1" thickBot="1" x14ac:dyDescent="0.2">
      <c r="A21" s="241">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7"/>
    </row>
    <row r="22" spans="1:131" s="238" customFormat="1" ht="26.25" customHeight="1" x14ac:dyDescent="0.15">
      <c r="A22" s="241">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397</v>
      </c>
      <c r="BA22" s="1057"/>
      <c r="BB22" s="1057"/>
      <c r="BC22" s="1057"/>
      <c r="BD22" s="1058"/>
      <c r="BE22" s="236"/>
      <c r="BF22" s="236"/>
      <c r="BG22" s="236"/>
      <c r="BH22" s="236"/>
      <c r="BI22" s="236"/>
      <c r="BJ22" s="236"/>
      <c r="BK22" s="236"/>
      <c r="BL22" s="236"/>
      <c r="BM22" s="236"/>
      <c r="BN22" s="236"/>
      <c r="BO22" s="236"/>
      <c r="BP22" s="236"/>
      <c r="BQ22" s="241">
        <v>16</v>
      </c>
      <c r="BR22" s="242"/>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7"/>
    </row>
    <row r="23" spans="1:131" s="238" customFormat="1" ht="26.25" customHeight="1" thickBot="1" x14ac:dyDescent="0.2">
      <c r="A23" s="243" t="s">
        <v>398</v>
      </c>
      <c r="B23" s="966" t="s">
        <v>399</v>
      </c>
      <c r="C23" s="967"/>
      <c r="D23" s="967"/>
      <c r="E23" s="967"/>
      <c r="F23" s="967"/>
      <c r="G23" s="967"/>
      <c r="H23" s="967"/>
      <c r="I23" s="967"/>
      <c r="J23" s="967"/>
      <c r="K23" s="967"/>
      <c r="L23" s="967"/>
      <c r="M23" s="967"/>
      <c r="N23" s="967"/>
      <c r="O23" s="967"/>
      <c r="P23" s="977"/>
      <c r="Q23" s="1096">
        <v>3438</v>
      </c>
      <c r="R23" s="1090"/>
      <c r="S23" s="1090"/>
      <c r="T23" s="1090"/>
      <c r="U23" s="1090"/>
      <c r="V23" s="1090">
        <v>3307</v>
      </c>
      <c r="W23" s="1090"/>
      <c r="X23" s="1090"/>
      <c r="Y23" s="1090"/>
      <c r="Z23" s="1090"/>
      <c r="AA23" s="1090">
        <v>131</v>
      </c>
      <c r="AB23" s="1090"/>
      <c r="AC23" s="1090"/>
      <c r="AD23" s="1090"/>
      <c r="AE23" s="1097"/>
      <c r="AF23" s="1098">
        <v>131</v>
      </c>
      <c r="AG23" s="1090"/>
      <c r="AH23" s="1090"/>
      <c r="AI23" s="1090"/>
      <c r="AJ23" s="1099"/>
      <c r="AK23" s="1100"/>
      <c r="AL23" s="1101"/>
      <c r="AM23" s="1101"/>
      <c r="AN23" s="1101"/>
      <c r="AO23" s="1101"/>
      <c r="AP23" s="1090">
        <v>1415</v>
      </c>
      <c r="AQ23" s="1090"/>
      <c r="AR23" s="1090"/>
      <c r="AS23" s="1090"/>
      <c r="AT23" s="1090"/>
      <c r="AU23" s="1091"/>
      <c r="AV23" s="1091"/>
      <c r="AW23" s="1091"/>
      <c r="AX23" s="1091"/>
      <c r="AY23" s="1092"/>
      <c r="AZ23" s="1093" t="s">
        <v>400</v>
      </c>
      <c r="BA23" s="1094"/>
      <c r="BB23" s="1094"/>
      <c r="BC23" s="1094"/>
      <c r="BD23" s="1095"/>
      <c r="BE23" s="236"/>
      <c r="BF23" s="236"/>
      <c r="BG23" s="236"/>
      <c r="BH23" s="236"/>
      <c r="BI23" s="236"/>
      <c r="BJ23" s="236"/>
      <c r="BK23" s="236"/>
      <c r="BL23" s="236"/>
      <c r="BM23" s="236"/>
      <c r="BN23" s="236"/>
      <c r="BO23" s="236"/>
      <c r="BP23" s="236"/>
      <c r="BQ23" s="241">
        <v>17</v>
      </c>
      <c r="BR23" s="242"/>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7"/>
    </row>
    <row r="24" spans="1:131" s="238" customFormat="1" ht="26.25" customHeight="1" x14ac:dyDescent="0.15">
      <c r="A24" s="1089" t="s">
        <v>401</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7"/>
    </row>
    <row r="25" spans="1:131" ht="26.25" customHeight="1" thickBot="1" x14ac:dyDescent="0.2">
      <c r="A25" s="1088" t="s">
        <v>402</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33"/>
    </row>
    <row r="26" spans="1:131" ht="26.25" customHeight="1" x14ac:dyDescent="0.15">
      <c r="A26" s="1024" t="s">
        <v>379</v>
      </c>
      <c r="B26" s="1025"/>
      <c r="C26" s="1025"/>
      <c r="D26" s="1025"/>
      <c r="E26" s="1025"/>
      <c r="F26" s="1025"/>
      <c r="G26" s="1025"/>
      <c r="H26" s="1025"/>
      <c r="I26" s="1025"/>
      <c r="J26" s="1025"/>
      <c r="K26" s="1025"/>
      <c r="L26" s="1025"/>
      <c r="M26" s="1025"/>
      <c r="N26" s="1025"/>
      <c r="O26" s="1025"/>
      <c r="P26" s="1026"/>
      <c r="Q26" s="1030" t="s">
        <v>403</v>
      </c>
      <c r="R26" s="1031"/>
      <c r="S26" s="1031"/>
      <c r="T26" s="1031"/>
      <c r="U26" s="1032"/>
      <c r="V26" s="1030" t="s">
        <v>404</v>
      </c>
      <c r="W26" s="1031"/>
      <c r="X26" s="1031"/>
      <c r="Y26" s="1031"/>
      <c r="Z26" s="1032"/>
      <c r="AA26" s="1030" t="s">
        <v>405</v>
      </c>
      <c r="AB26" s="1031"/>
      <c r="AC26" s="1031"/>
      <c r="AD26" s="1031"/>
      <c r="AE26" s="1031"/>
      <c r="AF26" s="1084" t="s">
        <v>406</v>
      </c>
      <c r="AG26" s="1037"/>
      <c r="AH26" s="1037"/>
      <c r="AI26" s="1037"/>
      <c r="AJ26" s="1085"/>
      <c r="AK26" s="1031" t="s">
        <v>407</v>
      </c>
      <c r="AL26" s="1031"/>
      <c r="AM26" s="1031"/>
      <c r="AN26" s="1031"/>
      <c r="AO26" s="1032"/>
      <c r="AP26" s="1030" t="s">
        <v>408</v>
      </c>
      <c r="AQ26" s="1031"/>
      <c r="AR26" s="1031"/>
      <c r="AS26" s="1031"/>
      <c r="AT26" s="1032"/>
      <c r="AU26" s="1030" t="s">
        <v>409</v>
      </c>
      <c r="AV26" s="1031"/>
      <c r="AW26" s="1031"/>
      <c r="AX26" s="1031"/>
      <c r="AY26" s="1032"/>
      <c r="AZ26" s="1030" t="s">
        <v>410</v>
      </c>
      <c r="BA26" s="1031"/>
      <c r="BB26" s="1031"/>
      <c r="BC26" s="1031"/>
      <c r="BD26" s="1032"/>
      <c r="BE26" s="1030" t="s">
        <v>386</v>
      </c>
      <c r="BF26" s="1031"/>
      <c r="BG26" s="1031"/>
      <c r="BH26" s="1031"/>
      <c r="BI26" s="1044"/>
      <c r="BJ26" s="235"/>
      <c r="BK26" s="235"/>
      <c r="BL26" s="235"/>
      <c r="BM26" s="235"/>
      <c r="BN26" s="235"/>
      <c r="BO26" s="244"/>
      <c r="BP26" s="244"/>
      <c r="BQ26" s="241">
        <v>20</v>
      </c>
      <c r="BR26" s="242"/>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33"/>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5"/>
      <c r="BK27" s="235"/>
      <c r="BL27" s="235"/>
      <c r="BM27" s="235"/>
      <c r="BN27" s="235"/>
      <c r="BO27" s="244"/>
      <c r="BP27" s="244"/>
      <c r="BQ27" s="241">
        <v>21</v>
      </c>
      <c r="BR27" s="242"/>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33"/>
    </row>
    <row r="28" spans="1:131" ht="26.25" customHeight="1" thickTop="1" x14ac:dyDescent="0.15">
      <c r="A28" s="245">
        <v>1</v>
      </c>
      <c r="B28" s="1076" t="s">
        <v>411</v>
      </c>
      <c r="C28" s="1077"/>
      <c r="D28" s="1077"/>
      <c r="E28" s="1077"/>
      <c r="F28" s="1077"/>
      <c r="G28" s="1077"/>
      <c r="H28" s="1077"/>
      <c r="I28" s="1077"/>
      <c r="J28" s="1077"/>
      <c r="K28" s="1077"/>
      <c r="L28" s="1077"/>
      <c r="M28" s="1077"/>
      <c r="N28" s="1077"/>
      <c r="O28" s="1077"/>
      <c r="P28" s="1078"/>
      <c r="Q28" s="1079">
        <v>502</v>
      </c>
      <c r="R28" s="1080"/>
      <c r="S28" s="1080"/>
      <c r="T28" s="1080"/>
      <c r="U28" s="1080"/>
      <c r="V28" s="1080">
        <v>453</v>
      </c>
      <c r="W28" s="1080"/>
      <c r="X28" s="1080"/>
      <c r="Y28" s="1080"/>
      <c r="Z28" s="1080"/>
      <c r="AA28" s="1080">
        <v>48</v>
      </c>
      <c r="AB28" s="1080"/>
      <c r="AC28" s="1080"/>
      <c r="AD28" s="1080"/>
      <c r="AE28" s="1081"/>
      <c r="AF28" s="1082">
        <v>48</v>
      </c>
      <c r="AG28" s="1080"/>
      <c r="AH28" s="1080"/>
      <c r="AI28" s="1080"/>
      <c r="AJ28" s="1083"/>
      <c r="AK28" s="1071">
        <v>34</v>
      </c>
      <c r="AL28" s="1072"/>
      <c r="AM28" s="1072"/>
      <c r="AN28" s="1072"/>
      <c r="AO28" s="1072"/>
      <c r="AP28" s="1072" t="s">
        <v>602</v>
      </c>
      <c r="AQ28" s="1072"/>
      <c r="AR28" s="1072"/>
      <c r="AS28" s="1072"/>
      <c r="AT28" s="1072"/>
      <c r="AU28" s="1072" t="s">
        <v>602</v>
      </c>
      <c r="AV28" s="1072"/>
      <c r="AW28" s="1072"/>
      <c r="AX28" s="1072"/>
      <c r="AY28" s="1072"/>
      <c r="AZ28" s="1073" t="s">
        <v>602</v>
      </c>
      <c r="BA28" s="1073"/>
      <c r="BB28" s="1073"/>
      <c r="BC28" s="1073"/>
      <c r="BD28" s="1073"/>
      <c r="BE28" s="1074"/>
      <c r="BF28" s="1074"/>
      <c r="BG28" s="1074"/>
      <c r="BH28" s="1074"/>
      <c r="BI28" s="1075"/>
      <c r="BJ28" s="235"/>
      <c r="BK28" s="235"/>
      <c r="BL28" s="235"/>
      <c r="BM28" s="235"/>
      <c r="BN28" s="235"/>
      <c r="BO28" s="244"/>
      <c r="BP28" s="244"/>
      <c r="BQ28" s="241">
        <v>22</v>
      </c>
      <c r="BR28" s="242"/>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33"/>
    </row>
    <row r="29" spans="1:131" ht="26.25" customHeight="1" x14ac:dyDescent="0.15">
      <c r="A29" s="245">
        <v>2</v>
      </c>
      <c r="B29" s="1059" t="s">
        <v>412</v>
      </c>
      <c r="C29" s="1060"/>
      <c r="D29" s="1060"/>
      <c r="E29" s="1060"/>
      <c r="F29" s="1060"/>
      <c r="G29" s="1060"/>
      <c r="H29" s="1060"/>
      <c r="I29" s="1060"/>
      <c r="J29" s="1060"/>
      <c r="K29" s="1060"/>
      <c r="L29" s="1060"/>
      <c r="M29" s="1060"/>
      <c r="N29" s="1060"/>
      <c r="O29" s="1060"/>
      <c r="P29" s="1061"/>
      <c r="Q29" s="1067">
        <v>667</v>
      </c>
      <c r="R29" s="1068"/>
      <c r="S29" s="1068"/>
      <c r="T29" s="1068"/>
      <c r="U29" s="1068"/>
      <c r="V29" s="1068">
        <v>604</v>
      </c>
      <c r="W29" s="1068"/>
      <c r="X29" s="1068"/>
      <c r="Y29" s="1068"/>
      <c r="Z29" s="1068"/>
      <c r="AA29" s="1068">
        <v>63</v>
      </c>
      <c r="AB29" s="1068"/>
      <c r="AC29" s="1068"/>
      <c r="AD29" s="1068"/>
      <c r="AE29" s="1069"/>
      <c r="AF29" s="1064">
        <v>63</v>
      </c>
      <c r="AG29" s="1065"/>
      <c r="AH29" s="1065"/>
      <c r="AI29" s="1065"/>
      <c r="AJ29" s="1066"/>
      <c r="AK29" s="1009">
        <v>110</v>
      </c>
      <c r="AL29" s="1000"/>
      <c r="AM29" s="1000"/>
      <c r="AN29" s="1000"/>
      <c r="AO29" s="1000"/>
      <c r="AP29" s="1000" t="s">
        <v>602</v>
      </c>
      <c r="AQ29" s="1000"/>
      <c r="AR29" s="1000"/>
      <c r="AS29" s="1000"/>
      <c r="AT29" s="1000"/>
      <c r="AU29" s="1000" t="s">
        <v>602</v>
      </c>
      <c r="AV29" s="1000"/>
      <c r="AW29" s="1000"/>
      <c r="AX29" s="1000"/>
      <c r="AY29" s="1000"/>
      <c r="AZ29" s="1070" t="s">
        <v>602</v>
      </c>
      <c r="BA29" s="1070"/>
      <c r="BB29" s="1070"/>
      <c r="BC29" s="1070"/>
      <c r="BD29" s="1070"/>
      <c r="BE29" s="1001"/>
      <c r="BF29" s="1001"/>
      <c r="BG29" s="1001"/>
      <c r="BH29" s="1001"/>
      <c r="BI29" s="1002"/>
      <c r="BJ29" s="235"/>
      <c r="BK29" s="235"/>
      <c r="BL29" s="235"/>
      <c r="BM29" s="235"/>
      <c r="BN29" s="235"/>
      <c r="BO29" s="244"/>
      <c r="BP29" s="244"/>
      <c r="BQ29" s="241">
        <v>23</v>
      </c>
      <c r="BR29" s="242"/>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33"/>
    </row>
    <row r="30" spans="1:131" ht="26.25" customHeight="1" x14ac:dyDescent="0.15">
      <c r="A30" s="245">
        <v>3</v>
      </c>
      <c r="B30" s="1059" t="s">
        <v>413</v>
      </c>
      <c r="C30" s="1060"/>
      <c r="D30" s="1060"/>
      <c r="E30" s="1060"/>
      <c r="F30" s="1060"/>
      <c r="G30" s="1060"/>
      <c r="H30" s="1060"/>
      <c r="I30" s="1060"/>
      <c r="J30" s="1060"/>
      <c r="K30" s="1060"/>
      <c r="L30" s="1060"/>
      <c r="M30" s="1060"/>
      <c r="N30" s="1060"/>
      <c r="O30" s="1060"/>
      <c r="P30" s="1061"/>
      <c r="Q30" s="1067">
        <v>77</v>
      </c>
      <c r="R30" s="1068"/>
      <c r="S30" s="1068"/>
      <c r="T30" s="1068"/>
      <c r="U30" s="1068"/>
      <c r="V30" s="1068">
        <v>71</v>
      </c>
      <c r="W30" s="1068"/>
      <c r="X30" s="1068"/>
      <c r="Y30" s="1068"/>
      <c r="Z30" s="1068"/>
      <c r="AA30" s="1068">
        <v>5</v>
      </c>
      <c r="AB30" s="1068"/>
      <c r="AC30" s="1068"/>
      <c r="AD30" s="1068"/>
      <c r="AE30" s="1069"/>
      <c r="AF30" s="1064">
        <v>5</v>
      </c>
      <c r="AG30" s="1065"/>
      <c r="AH30" s="1065"/>
      <c r="AI30" s="1065"/>
      <c r="AJ30" s="1066"/>
      <c r="AK30" s="1009">
        <v>29</v>
      </c>
      <c r="AL30" s="1000"/>
      <c r="AM30" s="1000"/>
      <c r="AN30" s="1000"/>
      <c r="AO30" s="1000"/>
      <c r="AP30" s="1000" t="s">
        <v>602</v>
      </c>
      <c r="AQ30" s="1000"/>
      <c r="AR30" s="1000"/>
      <c r="AS30" s="1000"/>
      <c r="AT30" s="1000"/>
      <c r="AU30" s="1000" t="s">
        <v>602</v>
      </c>
      <c r="AV30" s="1000"/>
      <c r="AW30" s="1000"/>
      <c r="AX30" s="1000"/>
      <c r="AY30" s="1000"/>
      <c r="AZ30" s="1070" t="s">
        <v>602</v>
      </c>
      <c r="BA30" s="1070"/>
      <c r="BB30" s="1070"/>
      <c r="BC30" s="1070"/>
      <c r="BD30" s="1070"/>
      <c r="BE30" s="1001"/>
      <c r="BF30" s="1001"/>
      <c r="BG30" s="1001"/>
      <c r="BH30" s="1001"/>
      <c r="BI30" s="1002"/>
      <c r="BJ30" s="235"/>
      <c r="BK30" s="235"/>
      <c r="BL30" s="235"/>
      <c r="BM30" s="235"/>
      <c r="BN30" s="235"/>
      <c r="BO30" s="244"/>
      <c r="BP30" s="244"/>
      <c r="BQ30" s="241">
        <v>24</v>
      </c>
      <c r="BR30" s="242"/>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33"/>
    </row>
    <row r="31" spans="1:131" ht="26.25" customHeight="1" x14ac:dyDescent="0.15">
      <c r="A31" s="245">
        <v>4</v>
      </c>
      <c r="B31" s="1059" t="s">
        <v>414</v>
      </c>
      <c r="C31" s="1060"/>
      <c r="D31" s="1060"/>
      <c r="E31" s="1060"/>
      <c r="F31" s="1060"/>
      <c r="G31" s="1060"/>
      <c r="H31" s="1060"/>
      <c r="I31" s="1060"/>
      <c r="J31" s="1060"/>
      <c r="K31" s="1060"/>
      <c r="L31" s="1060"/>
      <c r="M31" s="1060"/>
      <c r="N31" s="1060"/>
      <c r="O31" s="1060"/>
      <c r="P31" s="1061"/>
      <c r="Q31" s="1067">
        <v>316</v>
      </c>
      <c r="R31" s="1068"/>
      <c r="S31" s="1068"/>
      <c r="T31" s="1068"/>
      <c r="U31" s="1068"/>
      <c r="V31" s="1068">
        <v>311</v>
      </c>
      <c r="W31" s="1068"/>
      <c r="X31" s="1068"/>
      <c r="Y31" s="1068"/>
      <c r="Z31" s="1068"/>
      <c r="AA31" s="1068">
        <v>5</v>
      </c>
      <c r="AB31" s="1068"/>
      <c r="AC31" s="1068"/>
      <c r="AD31" s="1068"/>
      <c r="AE31" s="1069"/>
      <c r="AF31" s="1064">
        <v>5</v>
      </c>
      <c r="AG31" s="1065"/>
      <c r="AH31" s="1065"/>
      <c r="AI31" s="1065"/>
      <c r="AJ31" s="1066"/>
      <c r="AK31" s="1009" t="s">
        <v>602</v>
      </c>
      <c r="AL31" s="1000"/>
      <c r="AM31" s="1000"/>
      <c r="AN31" s="1000"/>
      <c r="AO31" s="1000"/>
      <c r="AP31" s="1000">
        <v>773</v>
      </c>
      <c r="AQ31" s="1000"/>
      <c r="AR31" s="1000"/>
      <c r="AS31" s="1000"/>
      <c r="AT31" s="1000"/>
      <c r="AU31" s="1000">
        <v>446</v>
      </c>
      <c r="AV31" s="1000"/>
      <c r="AW31" s="1000"/>
      <c r="AX31" s="1000"/>
      <c r="AY31" s="1000"/>
      <c r="AZ31" s="1070" t="s">
        <v>602</v>
      </c>
      <c r="BA31" s="1070"/>
      <c r="BB31" s="1070"/>
      <c r="BC31" s="1070"/>
      <c r="BD31" s="1070"/>
      <c r="BE31" s="1001" t="s">
        <v>415</v>
      </c>
      <c r="BF31" s="1001"/>
      <c r="BG31" s="1001"/>
      <c r="BH31" s="1001"/>
      <c r="BI31" s="1002"/>
      <c r="BJ31" s="235"/>
      <c r="BK31" s="235"/>
      <c r="BL31" s="235"/>
      <c r="BM31" s="235"/>
      <c r="BN31" s="235"/>
      <c r="BO31" s="244"/>
      <c r="BP31" s="244"/>
      <c r="BQ31" s="241">
        <v>25</v>
      </c>
      <c r="BR31" s="242"/>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33"/>
    </row>
    <row r="32" spans="1:131" ht="26.25" customHeight="1" x14ac:dyDescent="0.15">
      <c r="A32" s="245">
        <v>5</v>
      </c>
      <c r="B32" s="1059" t="s">
        <v>416</v>
      </c>
      <c r="C32" s="1060"/>
      <c r="D32" s="1060"/>
      <c r="E32" s="1060"/>
      <c r="F32" s="1060"/>
      <c r="G32" s="1060"/>
      <c r="H32" s="1060"/>
      <c r="I32" s="1060"/>
      <c r="J32" s="1060"/>
      <c r="K32" s="1060"/>
      <c r="L32" s="1060"/>
      <c r="M32" s="1060"/>
      <c r="N32" s="1060"/>
      <c r="O32" s="1060"/>
      <c r="P32" s="1061"/>
      <c r="Q32" s="1067">
        <v>152</v>
      </c>
      <c r="R32" s="1068"/>
      <c r="S32" s="1068"/>
      <c r="T32" s="1068"/>
      <c r="U32" s="1068"/>
      <c r="V32" s="1068">
        <v>147</v>
      </c>
      <c r="W32" s="1068"/>
      <c r="X32" s="1068"/>
      <c r="Y32" s="1068"/>
      <c r="Z32" s="1068"/>
      <c r="AA32" s="1068">
        <v>10</v>
      </c>
      <c r="AB32" s="1068"/>
      <c r="AC32" s="1068"/>
      <c r="AD32" s="1068"/>
      <c r="AE32" s="1069"/>
      <c r="AF32" s="1064">
        <v>4</v>
      </c>
      <c r="AG32" s="1065"/>
      <c r="AH32" s="1065"/>
      <c r="AI32" s="1065"/>
      <c r="AJ32" s="1066"/>
      <c r="AK32" s="1009" t="s">
        <v>602</v>
      </c>
      <c r="AL32" s="1000"/>
      <c r="AM32" s="1000"/>
      <c r="AN32" s="1000"/>
      <c r="AO32" s="1000"/>
      <c r="AP32" s="1000">
        <v>466</v>
      </c>
      <c r="AQ32" s="1000"/>
      <c r="AR32" s="1000"/>
      <c r="AS32" s="1000"/>
      <c r="AT32" s="1000"/>
      <c r="AU32" s="1000">
        <v>466</v>
      </c>
      <c r="AV32" s="1000"/>
      <c r="AW32" s="1000"/>
      <c r="AX32" s="1000"/>
      <c r="AY32" s="1000"/>
      <c r="AZ32" s="1070" t="s">
        <v>602</v>
      </c>
      <c r="BA32" s="1070"/>
      <c r="BB32" s="1070"/>
      <c r="BC32" s="1070"/>
      <c r="BD32" s="1070"/>
      <c r="BE32" s="1001" t="s">
        <v>417</v>
      </c>
      <c r="BF32" s="1001"/>
      <c r="BG32" s="1001"/>
      <c r="BH32" s="1001"/>
      <c r="BI32" s="1002"/>
      <c r="BJ32" s="235"/>
      <c r="BK32" s="235"/>
      <c r="BL32" s="235"/>
      <c r="BM32" s="235"/>
      <c r="BN32" s="235"/>
      <c r="BO32" s="244"/>
      <c r="BP32" s="244"/>
      <c r="BQ32" s="241">
        <v>26</v>
      </c>
      <c r="BR32" s="242"/>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33"/>
    </row>
    <row r="33" spans="1:131" ht="26.25" customHeight="1" x14ac:dyDescent="0.15">
      <c r="A33" s="245">
        <v>6</v>
      </c>
      <c r="B33" s="1059"/>
      <c r="C33" s="1060"/>
      <c r="D33" s="1060"/>
      <c r="E33" s="1060"/>
      <c r="F33" s="1060"/>
      <c r="G33" s="1060"/>
      <c r="H33" s="1060"/>
      <c r="I33" s="1060"/>
      <c r="J33" s="1060"/>
      <c r="K33" s="1060"/>
      <c r="L33" s="1060"/>
      <c r="M33" s="1060"/>
      <c r="N33" s="1060"/>
      <c r="O33" s="1060"/>
      <c r="P33" s="1061"/>
      <c r="Q33" s="1067"/>
      <c r="R33" s="1068"/>
      <c r="S33" s="1068"/>
      <c r="T33" s="1068"/>
      <c r="U33" s="1068"/>
      <c r="V33" s="1068"/>
      <c r="W33" s="1068"/>
      <c r="X33" s="1068"/>
      <c r="Y33" s="1068"/>
      <c r="Z33" s="1068"/>
      <c r="AA33" s="1068"/>
      <c r="AB33" s="1068"/>
      <c r="AC33" s="1068"/>
      <c r="AD33" s="1068"/>
      <c r="AE33" s="1069"/>
      <c r="AF33" s="1064"/>
      <c r="AG33" s="1065"/>
      <c r="AH33" s="1065"/>
      <c r="AI33" s="1065"/>
      <c r="AJ33" s="1066"/>
      <c r="AK33" s="1009"/>
      <c r="AL33" s="1000"/>
      <c r="AM33" s="1000"/>
      <c r="AN33" s="1000"/>
      <c r="AO33" s="1000"/>
      <c r="AP33" s="1000"/>
      <c r="AQ33" s="1000"/>
      <c r="AR33" s="1000"/>
      <c r="AS33" s="1000"/>
      <c r="AT33" s="1000"/>
      <c r="AU33" s="1000"/>
      <c r="AV33" s="1000"/>
      <c r="AW33" s="1000"/>
      <c r="AX33" s="1000"/>
      <c r="AY33" s="1000"/>
      <c r="AZ33" s="1070"/>
      <c r="BA33" s="1070"/>
      <c r="BB33" s="1070"/>
      <c r="BC33" s="1070"/>
      <c r="BD33" s="1070"/>
      <c r="BE33" s="1001"/>
      <c r="BF33" s="1001"/>
      <c r="BG33" s="1001"/>
      <c r="BH33" s="1001"/>
      <c r="BI33" s="1002"/>
      <c r="BJ33" s="235"/>
      <c r="BK33" s="235"/>
      <c r="BL33" s="235"/>
      <c r="BM33" s="235"/>
      <c r="BN33" s="235"/>
      <c r="BO33" s="244"/>
      <c r="BP33" s="244"/>
      <c r="BQ33" s="241">
        <v>27</v>
      </c>
      <c r="BR33" s="242"/>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33"/>
    </row>
    <row r="34" spans="1:131" ht="26.25" customHeight="1" x14ac:dyDescent="0.15">
      <c r="A34" s="245">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35"/>
      <c r="BK34" s="235"/>
      <c r="BL34" s="235"/>
      <c r="BM34" s="235"/>
      <c r="BN34" s="235"/>
      <c r="BO34" s="244"/>
      <c r="BP34" s="244"/>
      <c r="BQ34" s="241">
        <v>28</v>
      </c>
      <c r="BR34" s="242"/>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33"/>
    </row>
    <row r="35" spans="1:131" ht="26.25" customHeight="1" x14ac:dyDescent="0.15">
      <c r="A35" s="245">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35"/>
      <c r="BK35" s="235"/>
      <c r="BL35" s="235"/>
      <c r="BM35" s="235"/>
      <c r="BN35" s="235"/>
      <c r="BO35" s="244"/>
      <c r="BP35" s="244"/>
      <c r="BQ35" s="241">
        <v>29</v>
      </c>
      <c r="BR35" s="242"/>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33"/>
    </row>
    <row r="36" spans="1:131" ht="26.25" customHeight="1" x14ac:dyDescent="0.15">
      <c r="A36" s="245">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35"/>
      <c r="BK36" s="235"/>
      <c r="BL36" s="235"/>
      <c r="BM36" s="235"/>
      <c r="BN36" s="235"/>
      <c r="BO36" s="244"/>
      <c r="BP36" s="244"/>
      <c r="BQ36" s="241">
        <v>30</v>
      </c>
      <c r="BR36" s="242"/>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33"/>
    </row>
    <row r="37" spans="1:131" ht="26.25" customHeight="1" x14ac:dyDescent="0.15">
      <c r="A37" s="245">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35"/>
      <c r="BK37" s="235"/>
      <c r="BL37" s="235"/>
      <c r="BM37" s="235"/>
      <c r="BN37" s="235"/>
      <c r="BO37" s="244"/>
      <c r="BP37" s="244"/>
      <c r="BQ37" s="241">
        <v>31</v>
      </c>
      <c r="BR37" s="242"/>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33"/>
    </row>
    <row r="38" spans="1:131" ht="26.25" customHeight="1" x14ac:dyDescent="0.15">
      <c r="A38" s="245">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35"/>
      <c r="BK38" s="235"/>
      <c r="BL38" s="235"/>
      <c r="BM38" s="235"/>
      <c r="BN38" s="235"/>
      <c r="BO38" s="244"/>
      <c r="BP38" s="244"/>
      <c r="BQ38" s="241">
        <v>32</v>
      </c>
      <c r="BR38" s="242"/>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33"/>
    </row>
    <row r="39" spans="1:131" ht="26.25" customHeight="1" x14ac:dyDescent="0.15">
      <c r="A39" s="245">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35"/>
      <c r="BK39" s="235"/>
      <c r="BL39" s="235"/>
      <c r="BM39" s="235"/>
      <c r="BN39" s="235"/>
      <c r="BO39" s="244"/>
      <c r="BP39" s="244"/>
      <c r="BQ39" s="241">
        <v>33</v>
      </c>
      <c r="BR39" s="242"/>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33"/>
    </row>
    <row r="40" spans="1:131" ht="26.25" customHeight="1" x14ac:dyDescent="0.15">
      <c r="A40" s="241">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35"/>
      <c r="BK40" s="235"/>
      <c r="BL40" s="235"/>
      <c r="BM40" s="235"/>
      <c r="BN40" s="235"/>
      <c r="BO40" s="244"/>
      <c r="BP40" s="244"/>
      <c r="BQ40" s="241">
        <v>34</v>
      </c>
      <c r="BR40" s="242"/>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33"/>
    </row>
    <row r="41" spans="1:131" ht="26.25" customHeight="1" x14ac:dyDescent="0.15">
      <c r="A41" s="241">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35"/>
      <c r="BK41" s="235"/>
      <c r="BL41" s="235"/>
      <c r="BM41" s="235"/>
      <c r="BN41" s="235"/>
      <c r="BO41" s="244"/>
      <c r="BP41" s="244"/>
      <c r="BQ41" s="241">
        <v>35</v>
      </c>
      <c r="BR41" s="242"/>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33"/>
    </row>
    <row r="42" spans="1:131" ht="26.25" customHeight="1" x14ac:dyDescent="0.15">
      <c r="A42" s="241">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35"/>
      <c r="BK42" s="235"/>
      <c r="BL42" s="235"/>
      <c r="BM42" s="235"/>
      <c r="BN42" s="235"/>
      <c r="BO42" s="244"/>
      <c r="BP42" s="244"/>
      <c r="BQ42" s="241">
        <v>36</v>
      </c>
      <c r="BR42" s="242"/>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33"/>
    </row>
    <row r="43" spans="1:131" ht="26.25" customHeight="1" x14ac:dyDescent="0.15">
      <c r="A43" s="241">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35"/>
      <c r="BK43" s="235"/>
      <c r="BL43" s="235"/>
      <c r="BM43" s="235"/>
      <c r="BN43" s="235"/>
      <c r="BO43" s="244"/>
      <c r="BP43" s="244"/>
      <c r="BQ43" s="241">
        <v>37</v>
      </c>
      <c r="BR43" s="242"/>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33"/>
    </row>
    <row r="44" spans="1:131" ht="26.25" customHeight="1" x14ac:dyDescent="0.15">
      <c r="A44" s="241">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35"/>
      <c r="BK44" s="235"/>
      <c r="BL44" s="235"/>
      <c r="BM44" s="235"/>
      <c r="BN44" s="235"/>
      <c r="BO44" s="244"/>
      <c r="BP44" s="244"/>
      <c r="BQ44" s="241">
        <v>38</v>
      </c>
      <c r="BR44" s="242"/>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33"/>
    </row>
    <row r="45" spans="1:131" ht="26.25" customHeight="1" x14ac:dyDescent="0.15">
      <c r="A45" s="241">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35"/>
      <c r="BK45" s="235"/>
      <c r="BL45" s="235"/>
      <c r="BM45" s="235"/>
      <c r="BN45" s="235"/>
      <c r="BO45" s="244"/>
      <c r="BP45" s="244"/>
      <c r="BQ45" s="241">
        <v>39</v>
      </c>
      <c r="BR45" s="242"/>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33"/>
    </row>
    <row r="46" spans="1:131" ht="26.25" customHeight="1" x14ac:dyDescent="0.15">
      <c r="A46" s="241">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35"/>
      <c r="BK46" s="235"/>
      <c r="BL46" s="235"/>
      <c r="BM46" s="235"/>
      <c r="BN46" s="235"/>
      <c r="BO46" s="244"/>
      <c r="BP46" s="244"/>
      <c r="BQ46" s="241">
        <v>40</v>
      </c>
      <c r="BR46" s="242"/>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33"/>
    </row>
    <row r="47" spans="1:131" ht="26.25" customHeight="1" x14ac:dyDescent="0.15">
      <c r="A47" s="241">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35"/>
      <c r="BK47" s="235"/>
      <c r="BL47" s="235"/>
      <c r="BM47" s="235"/>
      <c r="BN47" s="235"/>
      <c r="BO47" s="244"/>
      <c r="BP47" s="244"/>
      <c r="BQ47" s="241">
        <v>41</v>
      </c>
      <c r="BR47" s="242"/>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33"/>
    </row>
    <row r="48" spans="1:131" ht="26.25" customHeight="1" x14ac:dyDescent="0.15">
      <c r="A48" s="241">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35"/>
      <c r="BK48" s="235"/>
      <c r="BL48" s="235"/>
      <c r="BM48" s="235"/>
      <c r="BN48" s="235"/>
      <c r="BO48" s="244"/>
      <c r="BP48" s="244"/>
      <c r="BQ48" s="241">
        <v>42</v>
      </c>
      <c r="BR48" s="242"/>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33"/>
    </row>
    <row r="49" spans="1:131" ht="26.25" customHeight="1" x14ac:dyDescent="0.15">
      <c r="A49" s="241">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35"/>
      <c r="BK49" s="235"/>
      <c r="BL49" s="235"/>
      <c r="BM49" s="235"/>
      <c r="BN49" s="235"/>
      <c r="BO49" s="244"/>
      <c r="BP49" s="244"/>
      <c r="BQ49" s="241">
        <v>43</v>
      </c>
      <c r="BR49" s="242"/>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33"/>
    </row>
    <row r="50" spans="1:131" ht="26.25" customHeight="1" x14ac:dyDescent="0.15">
      <c r="A50" s="241">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35"/>
      <c r="BK50" s="235"/>
      <c r="BL50" s="235"/>
      <c r="BM50" s="235"/>
      <c r="BN50" s="235"/>
      <c r="BO50" s="244"/>
      <c r="BP50" s="244"/>
      <c r="BQ50" s="241">
        <v>44</v>
      </c>
      <c r="BR50" s="242"/>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33"/>
    </row>
    <row r="51" spans="1:131" ht="26.25" customHeight="1" x14ac:dyDescent="0.15">
      <c r="A51" s="241">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35"/>
      <c r="BK51" s="235"/>
      <c r="BL51" s="235"/>
      <c r="BM51" s="235"/>
      <c r="BN51" s="235"/>
      <c r="BO51" s="244"/>
      <c r="BP51" s="244"/>
      <c r="BQ51" s="241">
        <v>45</v>
      </c>
      <c r="BR51" s="242"/>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33"/>
    </row>
    <row r="52" spans="1:131" ht="26.25" customHeight="1" x14ac:dyDescent="0.15">
      <c r="A52" s="241">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35"/>
      <c r="BK52" s="235"/>
      <c r="BL52" s="235"/>
      <c r="BM52" s="235"/>
      <c r="BN52" s="235"/>
      <c r="BO52" s="244"/>
      <c r="BP52" s="244"/>
      <c r="BQ52" s="241">
        <v>46</v>
      </c>
      <c r="BR52" s="242"/>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33"/>
    </row>
    <row r="53" spans="1:131" ht="26.25" customHeight="1" x14ac:dyDescent="0.15">
      <c r="A53" s="241">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35"/>
      <c r="BK53" s="235"/>
      <c r="BL53" s="235"/>
      <c r="BM53" s="235"/>
      <c r="BN53" s="235"/>
      <c r="BO53" s="244"/>
      <c r="BP53" s="244"/>
      <c r="BQ53" s="241">
        <v>47</v>
      </c>
      <c r="BR53" s="242"/>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33"/>
    </row>
    <row r="54" spans="1:131" ht="26.25" customHeight="1" x14ac:dyDescent="0.15">
      <c r="A54" s="241">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35"/>
      <c r="BK54" s="235"/>
      <c r="BL54" s="235"/>
      <c r="BM54" s="235"/>
      <c r="BN54" s="235"/>
      <c r="BO54" s="244"/>
      <c r="BP54" s="244"/>
      <c r="BQ54" s="241">
        <v>48</v>
      </c>
      <c r="BR54" s="242"/>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33"/>
    </row>
    <row r="55" spans="1:131" ht="26.25" customHeight="1" x14ac:dyDescent="0.15">
      <c r="A55" s="241">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35"/>
      <c r="BK55" s="235"/>
      <c r="BL55" s="235"/>
      <c r="BM55" s="235"/>
      <c r="BN55" s="235"/>
      <c r="BO55" s="244"/>
      <c r="BP55" s="244"/>
      <c r="BQ55" s="241">
        <v>49</v>
      </c>
      <c r="BR55" s="242"/>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33"/>
    </row>
    <row r="56" spans="1:131" ht="26.25" customHeight="1" x14ac:dyDescent="0.15">
      <c r="A56" s="241">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35"/>
      <c r="BK56" s="235"/>
      <c r="BL56" s="235"/>
      <c r="BM56" s="235"/>
      <c r="BN56" s="235"/>
      <c r="BO56" s="244"/>
      <c r="BP56" s="244"/>
      <c r="BQ56" s="241">
        <v>50</v>
      </c>
      <c r="BR56" s="242"/>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33"/>
    </row>
    <row r="57" spans="1:131" ht="26.25" customHeight="1" x14ac:dyDescent="0.15">
      <c r="A57" s="241">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35"/>
      <c r="BK57" s="235"/>
      <c r="BL57" s="235"/>
      <c r="BM57" s="235"/>
      <c r="BN57" s="235"/>
      <c r="BO57" s="244"/>
      <c r="BP57" s="244"/>
      <c r="BQ57" s="241">
        <v>51</v>
      </c>
      <c r="BR57" s="242"/>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33"/>
    </row>
    <row r="58" spans="1:131" ht="26.25" customHeight="1" x14ac:dyDescent="0.15">
      <c r="A58" s="241">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35"/>
      <c r="BK58" s="235"/>
      <c r="BL58" s="235"/>
      <c r="BM58" s="235"/>
      <c r="BN58" s="235"/>
      <c r="BO58" s="244"/>
      <c r="BP58" s="244"/>
      <c r="BQ58" s="241">
        <v>52</v>
      </c>
      <c r="BR58" s="242"/>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33"/>
    </row>
    <row r="59" spans="1:131" ht="26.25" customHeight="1" x14ac:dyDescent="0.15">
      <c r="A59" s="241">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35"/>
      <c r="BK59" s="235"/>
      <c r="BL59" s="235"/>
      <c r="BM59" s="235"/>
      <c r="BN59" s="235"/>
      <c r="BO59" s="244"/>
      <c r="BP59" s="244"/>
      <c r="BQ59" s="241">
        <v>53</v>
      </c>
      <c r="BR59" s="242"/>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33"/>
    </row>
    <row r="60" spans="1:131" ht="26.25" customHeight="1" x14ac:dyDescent="0.15">
      <c r="A60" s="241">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35"/>
      <c r="BK60" s="235"/>
      <c r="BL60" s="235"/>
      <c r="BM60" s="235"/>
      <c r="BN60" s="235"/>
      <c r="BO60" s="244"/>
      <c r="BP60" s="244"/>
      <c r="BQ60" s="241">
        <v>54</v>
      </c>
      <c r="BR60" s="242"/>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33"/>
    </row>
    <row r="61" spans="1:131" ht="26.25" customHeight="1" thickBot="1" x14ac:dyDescent="0.2">
      <c r="A61" s="241">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35"/>
      <c r="BK61" s="235"/>
      <c r="BL61" s="235"/>
      <c r="BM61" s="235"/>
      <c r="BN61" s="235"/>
      <c r="BO61" s="244"/>
      <c r="BP61" s="244"/>
      <c r="BQ61" s="241">
        <v>55</v>
      </c>
      <c r="BR61" s="242"/>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33"/>
    </row>
    <row r="62" spans="1:131" ht="26.25" customHeight="1" x14ac:dyDescent="0.15">
      <c r="A62" s="241">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418</v>
      </c>
      <c r="BK62" s="1057"/>
      <c r="BL62" s="1057"/>
      <c r="BM62" s="1057"/>
      <c r="BN62" s="1058"/>
      <c r="BO62" s="244"/>
      <c r="BP62" s="244"/>
      <c r="BQ62" s="241">
        <v>56</v>
      </c>
      <c r="BR62" s="242"/>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33"/>
    </row>
    <row r="63" spans="1:131" ht="26.25" customHeight="1" thickBot="1" x14ac:dyDescent="0.2">
      <c r="A63" s="243" t="s">
        <v>398</v>
      </c>
      <c r="B63" s="966" t="s">
        <v>419</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125</v>
      </c>
      <c r="AG63" s="988"/>
      <c r="AH63" s="988"/>
      <c r="AI63" s="988"/>
      <c r="AJ63" s="1051"/>
      <c r="AK63" s="1052"/>
      <c r="AL63" s="992"/>
      <c r="AM63" s="992"/>
      <c r="AN63" s="992"/>
      <c r="AO63" s="992"/>
      <c r="AP63" s="988">
        <v>1239</v>
      </c>
      <c r="AQ63" s="988"/>
      <c r="AR63" s="988"/>
      <c r="AS63" s="988"/>
      <c r="AT63" s="988"/>
      <c r="AU63" s="988">
        <v>912</v>
      </c>
      <c r="AV63" s="988"/>
      <c r="AW63" s="988"/>
      <c r="AX63" s="988"/>
      <c r="AY63" s="988"/>
      <c r="AZ63" s="1046"/>
      <c r="BA63" s="1046"/>
      <c r="BB63" s="1046"/>
      <c r="BC63" s="1046"/>
      <c r="BD63" s="1046"/>
      <c r="BE63" s="989"/>
      <c r="BF63" s="989"/>
      <c r="BG63" s="989"/>
      <c r="BH63" s="989"/>
      <c r="BI63" s="990"/>
      <c r="BJ63" s="1047" t="s">
        <v>420</v>
      </c>
      <c r="BK63" s="982"/>
      <c r="BL63" s="982"/>
      <c r="BM63" s="982"/>
      <c r="BN63" s="1048"/>
      <c r="BO63" s="244"/>
      <c r="BP63" s="244"/>
      <c r="BQ63" s="241">
        <v>57</v>
      </c>
      <c r="BR63" s="242"/>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33"/>
    </row>
    <row r="65" spans="1:131" ht="26.25" customHeight="1" thickBot="1" x14ac:dyDescent="0.2">
      <c r="A65" s="235" t="s">
        <v>421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33"/>
    </row>
    <row r="66" spans="1:131" ht="26.25" customHeight="1" x14ac:dyDescent="0.15">
      <c r="A66" s="1024" t="s">
        <v>422</v>
      </c>
      <c r="B66" s="1025"/>
      <c r="C66" s="1025"/>
      <c r="D66" s="1025"/>
      <c r="E66" s="1025"/>
      <c r="F66" s="1025"/>
      <c r="G66" s="1025"/>
      <c r="H66" s="1025"/>
      <c r="I66" s="1025"/>
      <c r="J66" s="1025"/>
      <c r="K66" s="1025"/>
      <c r="L66" s="1025"/>
      <c r="M66" s="1025"/>
      <c r="N66" s="1025"/>
      <c r="O66" s="1025"/>
      <c r="P66" s="1026"/>
      <c r="Q66" s="1030" t="s">
        <v>423</v>
      </c>
      <c r="R66" s="1031"/>
      <c r="S66" s="1031"/>
      <c r="T66" s="1031"/>
      <c r="U66" s="1032"/>
      <c r="V66" s="1030" t="s">
        <v>424</v>
      </c>
      <c r="W66" s="1031"/>
      <c r="X66" s="1031"/>
      <c r="Y66" s="1031"/>
      <c r="Z66" s="1032"/>
      <c r="AA66" s="1030" t="s">
        <v>425</v>
      </c>
      <c r="AB66" s="1031"/>
      <c r="AC66" s="1031"/>
      <c r="AD66" s="1031"/>
      <c r="AE66" s="1032"/>
      <c r="AF66" s="1036" t="s">
        <v>426</v>
      </c>
      <c r="AG66" s="1037"/>
      <c r="AH66" s="1037"/>
      <c r="AI66" s="1037"/>
      <c r="AJ66" s="1038"/>
      <c r="AK66" s="1030" t="s">
        <v>427</v>
      </c>
      <c r="AL66" s="1025"/>
      <c r="AM66" s="1025"/>
      <c r="AN66" s="1025"/>
      <c r="AO66" s="1026"/>
      <c r="AP66" s="1030" t="s">
        <v>428</v>
      </c>
      <c r="AQ66" s="1031"/>
      <c r="AR66" s="1031"/>
      <c r="AS66" s="1031"/>
      <c r="AT66" s="1032"/>
      <c r="AU66" s="1030" t="s">
        <v>429</v>
      </c>
      <c r="AV66" s="1031"/>
      <c r="AW66" s="1031"/>
      <c r="AX66" s="1031"/>
      <c r="AY66" s="1032"/>
      <c r="AZ66" s="1030" t="s">
        <v>386</v>
      </c>
      <c r="BA66" s="1031"/>
      <c r="BB66" s="1031"/>
      <c r="BC66" s="1031"/>
      <c r="BD66" s="1044"/>
      <c r="BE66" s="244"/>
      <c r="BF66" s="244"/>
      <c r="BG66" s="244"/>
      <c r="BH66" s="244"/>
      <c r="BI66" s="244"/>
      <c r="BJ66" s="244"/>
      <c r="BK66" s="244"/>
      <c r="BL66" s="244"/>
      <c r="BM66" s="244"/>
      <c r="BN66" s="244"/>
      <c r="BO66" s="244"/>
      <c r="BP66" s="244"/>
      <c r="BQ66" s="241">
        <v>60</v>
      </c>
      <c r="BR66" s="246"/>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33"/>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4"/>
      <c r="BF67" s="244"/>
      <c r="BG67" s="244"/>
      <c r="BH67" s="244"/>
      <c r="BI67" s="244"/>
      <c r="BJ67" s="244"/>
      <c r="BK67" s="244"/>
      <c r="BL67" s="244"/>
      <c r="BM67" s="244"/>
      <c r="BN67" s="244"/>
      <c r="BO67" s="244"/>
      <c r="BP67" s="244"/>
      <c r="BQ67" s="241">
        <v>61</v>
      </c>
      <c r="BR67" s="246"/>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33"/>
    </row>
    <row r="68" spans="1:131" ht="26.25" customHeight="1" thickTop="1" x14ac:dyDescent="0.15">
      <c r="A68" s="239">
        <v>1</v>
      </c>
      <c r="B68" s="1014" t="s">
        <v>590</v>
      </c>
      <c r="C68" s="1015"/>
      <c r="D68" s="1015"/>
      <c r="E68" s="1015"/>
      <c r="F68" s="1015"/>
      <c r="G68" s="1015"/>
      <c r="H68" s="1015"/>
      <c r="I68" s="1015"/>
      <c r="J68" s="1015"/>
      <c r="K68" s="1015"/>
      <c r="L68" s="1015"/>
      <c r="M68" s="1015"/>
      <c r="N68" s="1015"/>
      <c r="O68" s="1015"/>
      <c r="P68" s="1016"/>
      <c r="Q68" s="1017">
        <v>3262</v>
      </c>
      <c r="R68" s="1011"/>
      <c r="S68" s="1011"/>
      <c r="T68" s="1011"/>
      <c r="U68" s="1011"/>
      <c r="V68" s="1011">
        <v>3136</v>
      </c>
      <c r="W68" s="1011"/>
      <c r="X68" s="1011"/>
      <c r="Y68" s="1011"/>
      <c r="Z68" s="1011"/>
      <c r="AA68" s="1011">
        <v>126</v>
      </c>
      <c r="AB68" s="1011"/>
      <c r="AC68" s="1011"/>
      <c r="AD68" s="1011"/>
      <c r="AE68" s="1011"/>
      <c r="AF68" s="1011">
        <v>119</v>
      </c>
      <c r="AG68" s="1011"/>
      <c r="AH68" s="1011"/>
      <c r="AI68" s="1011"/>
      <c r="AJ68" s="1011"/>
      <c r="AK68" s="1011">
        <v>169</v>
      </c>
      <c r="AL68" s="1011"/>
      <c r="AM68" s="1011"/>
      <c r="AN68" s="1011"/>
      <c r="AO68" s="1011"/>
      <c r="AP68" s="1011">
        <v>2836</v>
      </c>
      <c r="AQ68" s="1011"/>
      <c r="AR68" s="1011"/>
      <c r="AS68" s="1011"/>
      <c r="AT68" s="1011"/>
      <c r="AU68" s="1011">
        <v>79</v>
      </c>
      <c r="AV68" s="1011"/>
      <c r="AW68" s="1011"/>
      <c r="AX68" s="1011"/>
      <c r="AY68" s="1011"/>
      <c r="AZ68" s="1012" t="s">
        <v>597</v>
      </c>
      <c r="BA68" s="1012"/>
      <c r="BB68" s="1012"/>
      <c r="BC68" s="1012"/>
      <c r="BD68" s="1013"/>
      <c r="BE68" s="244"/>
      <c r="BF68" s="244"/>
      <c r="BG68" s="244"/>
      <c r="BH68" s="244"/>
      <c r="BI68" s="244"/>
      <c r="BJ68" s="244"/>
      <c r="BK68" s="244"/>
      <c r="BL68" s="244"/>
      <c r="BM68" s="244"/>
      <c r="BN68" s="244"/>
      <c r="BO68" s="244"/>
      <c r="BP68" s="244"/>
      <c r="BQ68" s="241">
        <v>62</v>
      </c>
      <c r="BR68" s="246"/>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33"/>
    </row>
    <row r="69" spans="1:131" ht="26.25" customHeight="1" x14ac:dyDescent="0.15">
      <c r="A69" s="241">
        <v>2</v>
      </c>
      <c r="B69" s="1003" t="s">
        <v>591</v>
      </c>
      <c r="C69" s="1004"/>
      <c r="D69" s="1004"/>
      <c r="E69" s="1004"/>
      <c r="F69" s="1004"/>
      <c r="G69" s="1004"/>
      <c r="H69" s="1004"/>
      <c r="I69" s="1004"/>
      <c r="J69" s="1004"/>
      <c r="K69" s="1004"/>
      <c r="L69" s="1004"/>
      <c r="M69" s="1004"/>
      <c r="N69" s="1004"/>
      <c r="O69" s="1004"/>
      <c r="P69" s="1005"/>
      <c r="Q69" s="1006">
        <v>71</v>
      </c>
      <c r="R69" s="1000"/>
      <c r="S69" s="1000"/>
      <c r="T69" s="1000"/>
      <c r="U69" s="1000"/>
      <c r="V69" s="1000">
        <v>67</v>
      </c>
      <c r="W69" s="1000"/>
      <c r="X69" s="1000"/>
      <c r="Y69" s="1000"/>
      <c r="Z69" s="1000"/>
      <c r="AA69" s="1000">
        <v>4</v>
      </c>
      <c r="AB69" s="1000"/>
      <c r="AC69" s="1000"/>
      <c r="AD69" s="1000"/>
      <c r="AE69" s="1000"/>
      <c r="AF69" s="1000">
        <v>4</v>
      </c>
      <c r="AG69" s="1000"/>
      <c r="AH69" s="1000"/>
      <c r="AI69" s="1000"/>
      <c r="AJ69" s="1000"/>
      <c r="AK69" s="1000" t="s">
        <v>599</v>
      </c>
      <c r="AL69" s="1000"/>
      <c r="AM69" s="1000"/>
      <c r="AN69" s="1000"/>
      <c r="AO69" s="1000"/>
      <c r="AP69" s="1000" t="s">
        <v>599</v>
      </c>
      <c r="AQ69" s="1000"/>
      <c r="AR69" s="1000"/>
      <c r="AS69" s="1000"/>
      <c r="AT69" s="1000"/>
      <c r="AU69" s="1000" t="s">
        <v>599</v>
      </c>
      <c r="AV69" s="1000"/>
      <c r="AW69" s="1000"/>
      <c r="AX69" s="1000"/>
      <c r="AY69" s="1000"/>
      <c r="AZ69" s="1001"/>
      <c r="BA69" s="1001"/>
      <c r="BB69" s="1001"/>
      <c r="BC69" s="1001"/>
      <c r="BD69" s="1002"/>
      <c r="BE69" s="244"/>
      <c r="BF69" s="244"/>
      <c r="BG69" s="244"/>
      <c r="BH69" s="244"/>
      <c r="BI69" s="244"/>
      <c r="BJ69" s="244"/>
      <c r="BK69" s="244"/>
      <c r="BL69" s="244"/>
      <c r="BM69" s="244"/>
      <c r="BN69" s="244"/>
      <c r="BO69" s="244"/>
      <c r="BP69" s="244"/>
      <c r="BQ69" s="241">
        <v>63</v>
      </c>
      <c r="BR69" s="246"/>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33"/>
    </row>
    <row r="70" spans="1:131" ht="26.25" customHeight="1" x14ac:dyDescent="0.15">
      <c r="A70" s="241">
        <v>3</v>
      </c>
      <c r="B70" s="1003" t="s">
        <v>592</v>
      </c>
      <c r="C70" s="1004"/>
      <c r="D70" s="1004"/>
      <c r="E70" s="1004"/>
      <c r="F70" s="1004"/>
      <c r="G70" s="1004"/>
      <c r="H70" s="1004"/>
      <c r="I70" s="1004"/>
      <c r="J70" s="1004"/>
      <c r="K70" s="1004"/>
      <c r="L70" s="1004"/>
      <c r="M70" s="1004"/>
      <c r="N70" s="1004"/>
      <c r="O70" s="1004"/>
      <c r="P70" s="1005"/>
      <c r="Q70" s="1006">
        <v>6748</v>
      </c>
      <c r="R70" s="1000"/>
      <c r="S70" s="1000"/>
      <c r="T70" s="1000"/>
      <c r="U70" s="1000"/>
      <c r="V70" s="1000">
        <v>6364</v>
      </c>
      <c r="W70" s="1000"/>
      <c r="X70" s="1000"/>
      <c r="Y70" s="1000"/>
      <c r="Z70" s="1000"/>
      <c r="AA70" s="1000">
        <v>384</v>
      </c>
      <c r="AB70" s="1000"/>
      <c r="AC70" s="1000"/>
      <c r="AD70" s="1000"/>
      <c r="AE70" s="1000"/>
      <c r="AF70" s="1000">
        <v>384</v>
      </c>
      <c r="AG70" s="1000"/>
      <c r="AH70" s="1000"/>
      <c r="AI70" s="1000"/>
      <c r="AJ70" s="1000"/>
      <c r="AK70" s="1000" t="s">
        <v>599</v>
      </c>
      <c r="AL70" s="1000"/>
      <c r="AM70" s="1000"/>
      <c r="AN70" s="1000"/>
      <c r="AO70" s="1000"/>
      <c r="AP70" s="1000" t="s">
        <v>599</v>
      </c>
      <c r="AQ70" s="1000"/>
      <c r="AR70" s="1000"/>
      <c r="AS70" s="1000"/>
      <c r="AT70" s="1000"/>
      <c r="AU70" s="1000" t="s">
        <v>599</v>
      </c>
      <c r="AV70" s="1000"/>
      <c r="AW70" s="1000"/>
      <c r="AX70" s="1000"/>
      <c r="AY70" s="1000"/>
      <c r="AZ70" s="1001"/>
      <c r="BA70" s="1001"/>
      <c r="BB70" s="1001"/>
      <c r="BC70" s="1001"/>
      <c r="BD70" s="1002"/>
      <c r="BE70" s="244"/>
      <c r="BF70" s="244"/>
      <c r="BG70" s="244"/>
      <c r="BH70" s="244"/>
      <c r="BI70" s="244"/>
      <c r="BJ70" s="244"/>
      <c r="BK70" s="244"/>
      <c r="BL70" s="244"/>
      <c r="BM70" s="244"/>
      <c r="BN70" s="244"/>
      <c r="BO70" s="244"/>
      <c r="BP70" s="244"/>
      <c r="BQ70" s="241">
        <v>64</v>
      </c>
      <c r="BR70" s="246"/>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33"/>
    </row>
    <row r="71" spans="1:131" ht="26.25" customHeight="1" x14ac:dyDescent="0.15">
      <c r="A71" s="241">
        <v>4</v>
      </c>
      <c r="B71" s="1003" t="s">
        <v>593</v>
      </c>
      <c r="C71" s="1004"/>
      <c r="D71" s="1004"/>
      <c r="E71" s="1004"/>
      <c r="F71" s="1004"/>
      <c r="G71" s="1004"/>
      <c r="H71" s="1004"/>
      <c r="I71" s="1004"/>
      <c r="J71" s="1004"/>
      <c r="K71" s="1004"/>
      <c r="L71" s="1004"/>
      <c r="M71" s="1004"/>
      <c r="N71" s="1004"/>
      <c r="O71" s="1004"/>
      <c r="P71" s="1005"/>
      <c r="Q71" s="1006">
        <v>2979</v>
      </c>
      <c r="R71" s="1000"/>
      <c r="S71" s="1000"/>
      <c r="T71" s="1000"/>
      <c r="U71" s="1000"/>
      <c r="V71" s="1000">
        <v>2819</v>
      </c>
      <c r="W71" s="1000"/>
      <c r="X71" s="1000"/>
      <c r="Y71" s="1000"/>
      <c r="Z71" s="1000"/>
      <c r="AA71" s="1000">
        <v>161</v>
      </c>
      <c r="AB71" s="1000"/>
      <c r="AC71" s="1000"/>
      <c r="AD71" s="1000"/>
      <c r="AE71" s="1000"/>
      <c r="AF71" s="1000">
        <v>146</v>
      </c>
      <c r="AG71" s="1000"/>
      <c r="AH71" s="1000"/>
      <c r="AI71" s="1000"/>
      <c r="AJ71" s="1000"/>
      <c r="AK71" s="1000">
        <v>20</v>
      </c>
      <c r="AL71" s="1000"/>
      <c r="AM71" s="1000"/>
      <c r="AN71" s="1000"/>
      <c r="AO71" s="1000"/>
      <c r="AP71" s="1000">
        <v>831</v>
      </c>
      <c r="AQ71" s="1000"/>
      <c r="AR71" s="1000"/>
      <c r="AS71" s="1000"/>
      <c r="AT71" s="1000"/>
      <c r="AU71" s="1000" t="s">
        <v>599</v>
      </c>
      <c r="AV71" s="1000"/>
      <c r="AW71" s="1000"/>
      <c r="AX71" s="1000"/>
      <c r="AY71" s="1000"/>
      <c r="AZ71" s="1001" t="s">
        <v>598</v>
      </c>
      <c r="BA71" s="1001"/>
      <c r="BB71" s="1001"/>
      <c r="BC71" s="1001"/>
      <c r="BD71" s="1002"/>
      <c r="BE71" s="244"/>
      <c r="BF71" s="244"/>
      <c r="BG71" s="244"/>
      <c r="BH71" s="244"/>
      <c r="BI71" s="244"/>
      <c r="BJ71" s="244"/>
      <c r="BK71" s="244"/>
      <c r="BL71" s="244"/>
      <c r="BM71" s="244"/>
      <c r="BN71" s="244"/>
      <c r="BO71" s="244"/>
      <c r="BP71" s="244"/>
      <c r="BQ71" s="241">
        <v>65</v>
      </c>
      <c r="BR71" s="246"/>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33"/>
    </row>
    <row r="72" spans="1:131" ht="26.25" customHeight="1" x14ac:dyDescent="0.15">
      <c r="A72" s="241">
        <v>5</v>
      </c>
      <c r="B72" s="1003" t="s">
        <v>594</v>
      </c>
      <c r="C72" s="1004"/>
      <c r="D72" s="1004"/>
      <c r="E72" s="1004"/>
      <c r="F72" s="1004"/>
      <c r="G72" s="1004"/>
      <c r="H72" s="1004"/>
      <c r="I72" s="1004"/>
      <c r="J72" s="1004"/>
      <c r="K72" s="1004"/>
      <c r="L72" s="1004"/>
      <c r="M72" s="1004"/>
      <c r="N72" s="1004"/>
      <c r="O72" s="1004"/>
      <c r="P72" s="1005"/>
      <c r="Q72" s="1006">
        <v>258</v>
      </c>
      <c r="R72" s="1000"/>
      <c r="S72" s="1000"/>
      <c r="T72" s="1000"/>
      <c r="U72" s="1000"/>
      <c r="V72" s="1000">
        <v>239</v>
      </c>
      <c r="W72" s="1000"/>
      <c r="X72" s="1000"/>
      <c r="Y72" s="1000"/>
      <c r="Z72" s="1000"/>
      <c r="AA72" s="1000">
        <v>19</v>
      </c>
      <c r="AB72" s="1000"/>
      <c r="AC72" s="1000"/>
      <c r="AD72" s="1000"/>
      <c r="AE72" s="1000"/>
      <c r="AF72" s="1000">
        <v>19</v>
      </c>
      <c r="AG72" s="1000"/>
      <c r="AH72" s="1000"/>
      <c r="AI72" s="1000"/>
      <c r="AJ72" s="1000"/>
      <c r="AK72" s="1000" t="s">
        <v>599</v>
      </c>
      <c r="AL72" s="1000"/>
      <c r="AM72" s="1000"/>
      <c r="AN72" s="1000"/>
      <c r="AO72" s="1000"/>
      <c r="AP72" s="1000" t="s">
        <v>599</v>
      </c>
      <c r="AQ72" s="1000"/>
      <c r="AR72" s="1000"/>
      <c r="AS72" s="1000"/>
      <c r="AT72" s="1000"/>
      <c r="AU72" s="1000" t="s">
        <v>599</v>
      </c>
      <c r="AV72" s="1000"/>
      <c r="AW72" s="1000"/>
      <c r="AX72" s="1000"/>
      <c r="AY72" s="1000"/>
      <c r="AZ72" s="1001"/>
      <c r="BA72" s="1001"/>
      <c r="BB72" s="1001"/>
      <c r="BC72" s="1001"/>
      <c r="BD72" s="1002"/>
      <c r="BE72" s="244"/>
      <c r="BF72" s="244"/>
      <c r="BG72" s="244"/>
      <c r="BH72" s="244"/>
      <c r="BI72" s="244"/>
      <c r="BJ72" s="244"/>
      <c r="BK72" s="244"/>
      <c r="BL72" s="244"/>
      <c r="BM72" s="244"/>
      <c r="BN72" s="244"/>
      <c r="BO72" s="244"/>
      <c r="BP72" s="244"/>
      <c r="BQ72" s="241">
        <v>66</v>
      </c>
      <c r="BR72" s="246"/>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33"/>
    </row>
    <row r="73" spans="1:131" ht="26.25" customHeight="1" x14ac:dyDescent="0.15">
      <c r="A73" s="241">
        <v>6</v>
      </c>
      <c r="B73" s="1003" t="s">
        <v>595</v>
      </c>
      <c r="C73" s="1004"/>
      <c r="D73" s="1004"/>
      <c r="E73" s="1004"/>
      <c r="F73" s="1004"/>
      <c r="G73" s="1004"/>
      <c r="H73" s="1004"/>
      <c r="I73" s="1004"/>
      <c r="J73" s="1004"/>
      <c r="K73" s="1004"/>
      <c r="L73" s="1004"/>
      <c r="M73" s="1004"/>
      <c r="N73" s="1004"/>
      <c r="O73" s="1004"/>
      <c r="P73" s="1005"/>
      <c r="Q73" s="1006">
        <v>272654</v>
      </c>
      <c r="R73" s="1000"/>
      <c r="S73" s="1000"/>
      <c r="T73" s="1000"/>
      <c r="U73" s="1000"/>
      <c r="V73" s="1000">
        <v>260337</v>
      </c>
      <c r="W73" s="1000"/>
      <c r="X73" s="1000"/>
      <c r="Y73" s="1000"/>
      <c r="Z73" s="1000"/>
      <c r="AA73" s="1000">
        <v>12317</v>
      </c>
      <c r="AB73" s="1000"/>
      <c r="AC73" s="1000"/>
      <c r="AD73" s="1000"/>
      <c r="AE73" s="1000"/>
      <c r="AF73" s="1000">
        <v>12317</v>
      </c>
      <c r="AG73" s="1000"/>
      <c r="AH73" s="1000"/>
      <c r="AI73" s="1000"/>
      <c r="AJ73" s="1000"/>
      <c r="AK73" s="1000" t="s">
        <v>599</v>
      </c>
      <c r="AL73" s="1000"/>
      <c r="AM73" s="1000"/>
      <c r="AN73" s="1000"/>
      <c r="AO73" s="1000"/>
      <c r="AP73" s="1000" t="s">
        <v>599</v>
      </c>
      <c r="AQ73" s="1000"/>
      <c r="AR73" s="1000"/>
      <c r="AS73" s="1000"/>
      <c r="AT73" s="1000"/>
      <c r="AU73" s="1000" t="s">
        <v>599</v>
      </c>
      <c r="AV73" s="1000"/>
      <c r="AW73" s="1000"/>
      <c r="AX73" s="1000"/>
      <c r="AY73" s="1000"/>
      <c r="AZ73" s="1001"/>
      <c r="BA73" s="1001"/>
      <c r="BB73" s="1001"/>
      <c r="BC73" s="1001"/>
      <c r="BD73" s="1002"/>
      <c r="BE73" s="244"/>
      <c r="BF73" s="244"/>
      <c r="BG73" s="244"/>
      <c r="BH73" s="244"/>
      <c r="BI73" s="244"/>
      <c r="BJ73" s="244"/>
      <c r="BK73" s="244"/>
      <c r="BL73" s="244"/>
      <c r="BM73" s="244"/>
      <c r="BN73" s="244"/>
      <c r="BO73" s="244"/>
      <c r="BP73" s="244"/>
      <c r="BQ73" s="241">
        <v>67</v>
      </c>
      <c r="BR73" s="246"/>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33"/>
    </row>
    <row r="74" spans="1:131" ht="26.25" customHeight="1" x14ac:dyDescent="0.15">
      <c r="A74" s="241">
        <v>7</v>
      </c>
      <c r="B74" s="1003" t="s">
        <v>596</v>
      </c>
      <c r="C74" s="1004"/>
      <c r="D74" s="1004"/>
      <c r="E74" s="1004"/>
      <c r="F74" s="1004"/>
      <c r="G74" s="1004"/>
      <c r="H74" s="1004"/>
      <c r="I74" s="1004"/>
      <c r="J74" s="1004"/>
      <c r="K74" s="1004"/>
      <c r="L74" s="1004"/>
      <c r="M74" s="1004"/>
      <c r="N74" s="1004"/>
      <c r="O74" s="1004"/>
      <c r="P74" s="1005"/>
      <c r="Q74" s="1006">
        <v>36</v>
      </c>
      <c r="R74" s="1000"/>
      <c r="S74" s="1000"/>
      <c r="T74" s="1000"/>
      <c r="U74" s="1000"/>
      <c r="V74" s="1000">
        <v>29</v>
      </c>
      <c r="W74" s="1000"/>
      <c r="X74" s="1000"/>
      <c r="Y74" s="1000"/>
      <c r="Z74" s="1000"/>
      <c r="AA74" s="1000">
        <v>7</v>
      </c>
      <c r="AB74" s="1000"/>
      <c r="AC74" s="1000"/>
      <c r="AD74" s="1000"/>
      <c r="AE74" s="1000"/>
      <c r="AF74" s="1000">
        <v>7</v>
      </c>
      <c r="AG74" s="1000"/>
      <c r="AH74" s="1000"/>
      <c r="AI74" s="1000"/>
      <c r="AJ74" s="1000"/>
      <c r="AK74" s="1000" t="s">
        <v>609</v>
      </c>
      <c r="AL74" s="1000"/>
      <c r="AM74" s="1000"/>
      <c r="AN74" s="1000"/>
      <c r="AO74" s="1000"/>
      <c r="AP74" s="1000" t="s">
        <v>609</v>
      </c>
      <c r="AQ74" s="1000"/>
      <c r="AR74" s="1000"/>
      <c r="AS74" s="1000"/>
      <c r="AT74" s="1000"/>
      <c r="AU74" s="1000" t="s">
        <v>609</v>
      </c>
      <c r="AV74" s="1000"/>
      <c r="AW74" s="1000"/>
      <c r="AX74" s="1000"/>
      <c r="AY74" s="1000"/>
      <c r="AZ74" s="1001" t="s">
        <v>600</v>
      </c>
      <c r="BA74" s="1001"/>
      <c r="BB74" s="1001"/>
      <c r="BC74" s="1001"/>
      <c r="BD74" s="1002"/>
      <c r="BE74" s="244"/>
      <c r="BF74" s="244"/>
      <c r="BG74" s="244"/>
      <c r="BH74" s="244"/>
      <c r="BI74" s="244"/>
      <c r="BJ74" s="244"/>
      <c r="BK74" s="244"/>
      <c r="BL74" s="244"/>
      <c r="BM74" s="244"/>
      <c r="BN74" s="244"/>
      <c r="BO74" s="244"/>
      <c r="BP74" s="244"/>
      <c r="BQ74" s="241">
        <v>68</v>
      </c>
      <c r="BR74" s="246"/>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33"/>
    </row>
    <row r="75" spans="1:131" ht="26.25" customHeight="1" x14ac:dyDescent="0.15">
      <c r="A75" s="241">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44"/>
      <c r="BF75" s="244"/>
      <c r="BG75" s="244"/>
      <c r="BH75" s="244"/>
      <c r="BI75" s="244"/>
      <c r="BJ75" s="244"/>
      <c r="BK75" s="244"/>
      <c r="BL75" s="244"/>
      <c r="BM75" s="244"/>
      <c r="BN75" s="244"/>
      <c r="BO75" s="244"/>
      <c r="BP75" s="244"/>
      <c r="BQ75" s="241">
        <v>69</v>
      </c>
      <c r="BR75" s="246"/>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33"/>
    </row>
    <row r="76" spans="1:131" ht="26.25" customHeight="1" x14ac:dyDescent="0.15">
      <c r="A76" s="241">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44"/>
      <c r="BF76" s="244"/>
      <c r="BG76" s="244"/>
      <c r="BH76" s="244"/>
      <c r="BI76" s="244"/>
      <c r="BJ76" s="244"/>
      <c r="BK76" s="244"/>
      <c r="BL76" s="244"/>
      <c r="BM76" s="244"/>
      <c r="BN76" s="244"/>
      <c r="BO76" s="244"/>
      <c r="BP76" s="244"/>
      <c r="BQ76" s="241">
        <v>70</v>
      </c>
      <c r="BR76" s="246"/>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33"/>
    </row>
    <row r="77" spans="1:131" ht="26.25" customHeight="1" x14ac:dyDescent="0.15">
      <c r="A77" s="241">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4"/>
      <c r="BF77" s="244"/>
      <c r="BG77" s="244"/>
      <c r="BH77" s="244"/>
      <c r="BI77" s="244"/>
      <c r="BJ77" s="244"/>
      <c r="BK77" s="244"/>
      <c r="BL77" s="244"/>
      <c r="BM77" s="244"/>
      <c r="BN77" s="244"/>
      <c r="BO77" s="244"/>
      <c r="BP77" s="244"/>
      <c r="BQ77" s="241">
        <v>71</v>
      </c>
      <c r="BR77" s="246"/>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33"/>
    </row>
    <row r="78" spans="1:131" ht="26.25" customHeight="1" x14ac:dyDescent="0.15">
      <c r="A78" s="241">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4"/>
      <c r="BF78" s="244"/>
      <c r="BG78" s="244"/>
      <c r="BH78" s="244"/>
      <c r="BI78" s="244"/>
      <c r="BJ78" s="233"/>
      <c r="BK78" s="233"/>
      <c r="BL78" s="233"/>
      <c r="BM78" s="233"/>
      <c r="BN78" s="233"/>
      <c r="BO78" s="244"/>
      <c r="BP78" s="244"/>
      <c r="BQ78" s="241">
        <v>72</v>
      </c>
      <c r="BR78" s="246"/>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33"/>
    </row>
    <row r="79" spans="1:131" ht="26.25" customHeight="1" x14ac:dyDescent="0.15">
      <c r="A79" s="241">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4"/>
      <c r="BF79" s="244"/>
      <c r="BG79" s="244"/>
      <c r="BH79" s="244"/>
      <c r="BI79" s="244"/>
      <c r="BJ79" s="233"/>
      <c r="BK79" s="233"/>
      <c r="BL79" s="233"/>
      <c r="BM79" s="233"/>
      <c r="BN79" s="233"/>
      <c r="BO79" s="244"/>
      <c r="BP79" s="244"/>
      <c r="BQ79" s="241">
        <v>73</v>
      </c>
      <c r="BR79" s="246"/>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33"/>
    </row>
    <row r="80" spans="1:131" ht="26.25" customHeight="1" x14ac:dyDescent="0.15">
      <c r="A80" s="241">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4"/>
      <c r="BF80" s="244"/>
      <c r="BG80" s="244"/>
      <c r="BH80" s="244"/>
      <c r="BI80" s="244"/>
      <c r="BJ80" s="244"/>
      <c r="BK80" s="244"/>
      <c r="BL80" s="244"/>
      <c r="BM80" s="244"/>
      <c r="BN80" s="244"/>
      <c r="BO80" s="244"/>
      <c r="BP80" s="244"/>
      <c r="BQ80" s="241">
        <v>74</v>
      </c>
      <c r="BR80" s="246"/>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33"/>
    </row>
    <row r="81" spans="1:131" ht="26.25" customHeight="1" x14ac:dyDescent="0.15">
      <c r="A81" s="241">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4"/>
      <c r="BF81" s="244"/>
      <c r="BG81" s="244"/>
      <c r="BH81" s="244"/>
      <c r="BI81" s="244"/>
      <c r="BJ81" s="244"/>
      <c r="BK81" s="244"/>
      <c r="BL81" s="244"/>
      <c r="BM81" s="244"/>
      <c r="BN81" s="244"/>
      <c r="BO81" s="244"/>
      <c r="BP81" s="244"/>
      <c r="BQ81" s="241">
        <v>75</v>
      </c>
      <c r="BR81" s="246"/>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33"/>
    </row>
    <row r="82" spans="1:131" ht="26.25" customHeight="1" x14ac:dyDescent="0.15">
      <c r="A82" s="241">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4"/>
      <c r="BF82" s="244"/>
      <c r="BG82" s="244"/>
      <c r="BH82" s="244"/>
      <c r="BI82" s="244"/>
      <c r="BJ82" s="244"/>
      <c r="BK82" s="244"/>
      <c r="BL82" s="244"/>
      <c r="BM82" s="244"/>
      <c r="BN82" s="244"/>
      <c r="BO82" s="244"/>
      <c r="BP82" s="244"/>
      <c r="BQ82" s="241">
        <v>76</v>
      </c>
      <c r="BR82" s="246"/>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33"/>
    </row>
    <row r="83" spans="1:131" ht="26.25" customHeight="1" x14ac:dyDescent="0.15">
      <c r="A83" s="241">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4"/>
      <c r="BF83" s="244"/>
      <c r="BG83" s="244"/>
      <c r="BH83" s="244"/>
      <c r="BI83" s="244"/>
      <c r="BJ83" s="244"/>
      <c r="BK83" s="244"/>
      <c r="BL83" s="244"/>
      <c r="BM83" s="244"/>
      <c r="BN83" s="244"/>
      <c r="BO83" s="244"/>
      <c r="BP83" s="244"/>
      <c r="BQ83" s="241">
        <v>77</v>
      </c>
      <c r="BR83" s="246"/>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33"/>
    </row>
    <row r="84" spans="1:131" ht="26.25" customHeight="1" x14ac:dyDescent="0.15">
      <c r="A84" s="241">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4"/>
      <c r="BF84" s="244"/>
      <c r="BG84" s="244"/>
      <c r="BH84" s="244"/>
      <c r="BI84" s="244"/>
      <c r="BJ84" s="244"/>
      <c r="BK84" s="244"/>
      <c r="BL84" s="244"/>
      <c r="BM84" s="244"/>
      <c r="BN84" s="244"/>
      <c r="BO84" s="244"/>
      <c r="BP84" s="244"/>
      <c r="BQ84" s="241">
        <v>78</v>
      </c>
      <c r="BR84" s="246"/>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33"/>
    </row>
    <row r="85" spans="1:131" ht="26.25" customHeight="1" x14ac:dyDescent="0.15">
      <c r="A85" s="241">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4"/>
      <c r="BF85" s="244"/>
      <c r="BG85" s="244"/>
      <c r="BH85" s="244"/>
      <c r="BI85" s="244"/>
      <c r="BJ85" s="244"/>
      <c r="BK85" s="244"/>
      <c r="BL85" s="244"/>
      <c r="BM85" s="244"/>
      <c r="BN85" s="244"/>
      <c r="BO85" s="244"/>
      <c r="BP85" s="244"/>
      <c r="BQ85" s="241">
        <v>79</v>
      </c>
      <c r="BR85" s="246"/>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33"/>
    </row>
    <row r="86" spans="1:131" ht="26.25" customHeight="1" x14ac:dyDescent="0.15">
      <c r="A86" s="241">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4"/>
      <c r="BF86" s="244"/>
      <c r="BG86" s="244"/>
      <c r="BH86" s="244"/>
      <c r="BI86" s="244"/>
      <c r="BJ86" s="244"/>
      <c r="BK86" s="244"/>
      <c r="BL86" s="244"/>
      <c r="BM86" s="244"/>
      <c r="BN86" s="244"/>
      <c r="BO86" s="244"/>
      <c r="BP86" s="244"/>
      <c r="BQ86" s="241">
        <v>80</v>
      </c>
      <c r="BR86" s="246"/>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33"/>
    </row>
    <row r="87" spans="1:131" ht="26.25" customHeight="1" x14ac:dyDescent="0.15">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4"/>
      <c r="BF87" s="244"/>
      <c r="BG87" s="244"/>
      <c r="BH87" s="244"/>
      <c r="BI87" s="244"/>
      <c r="BJ87" s="244"/>
      <c r="BK87" s="244"/>
      <c r="BL87" s="244"/>
      <c r="BM87" s="244"/>
      <c r="BN87" s="244"/>
      <c r="BO87" s="244"/>
      <c r="BP87" s="244"/>
      <c r="BQ87" s="241">
        <v>81</v>
      </c>
      <c r="BR87" s="246"/>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33"/>
    </row>
    <row r="88" spans="1:131" ht="26.25" customHeight="1" thickBot="1" x14ac:dyDescent="0.2">
      <c r="A88" s="243" t="s">
        <v>398</v>
      </c>
      <c r="B88" s="966" t="s">
        <v>430</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12996</v>
      </c>
      <c r="AG88" s="988"/>
      <c r="AH88" s="988"/>
      <c r="AI88" s="988"/>
      <c r="AJ88" s="988"/>
      <c r="AK88" s="992"/>
      <c r="AL88" s="992"/>
      <c r="AM88" s="992"/>
      <c r="AN88" s="992"/>
      <c r="AO88" s="992"/>
      <c r="AP88" s="988">
        <v>3667</v>
      </c>
      <c r="AQ88" s="988"/>
      <c r="AR88" s="988"/>
      <c r="AS88" s="988"/>
      <c r="AT88" s="988"/>
      <c r="AU88" s="988">
        <v>79</v>
      </c>
      <c r="AV88" s="988"/>
      <c r="AW88" s="988"/>
      <c r="AX88" s="988"/>
      <c r="AY88" s="988"/>
      <c r="AZ88" s="989"/>
      <c r="BA88" s="989"/>
      <c r="BB88" s="989"/>
      <c r="BC88" s="989"/>
      <c r="BD88" s="990"/>
      <c r="BE88" s="244"/>
      <c r="BF88" s="244"/>
      <c r="BG88" s="244"/>
      <c r="BH88" s="244"/>
      <c r="BI88" s="244"/>
      <c r="BJ88" s="244"/>
      <c r="BK88" s="244"/>
      <c r="BL88" s="244"/>
      <c r="BM88" s="244"/>
      <c r="BN88" s="244"/>
      <c r="BO88" s="244"/>
      <c r="BP88" s="244"/>
      <c r="BQ88" s="241">
        <v>82</v>
      </c>
      <c r="BR88" s="246"/>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398</v>
      </c>
      <c r="BR102" s="966" t="s">
        <v>431</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11</v>
      </c>
      <c r="CS102" s="982"/>
      <c r="CT102" s="982"/>
      <c r="CU102" s="982"/>
      <c r="CV102" s="983"/>
      <c r="CW102" s="981" t="s">
        <v>609</v>
      </c>
      <c r="CX102" s="982"/>
      <c r="CY102" s="982"/>
      <c r="CZ102" s="982"/>
      <c r="DA102" s="983"/>
      <c r="DB102" s="981" t="s">
        <v>609</v>
      </c>
      <c r="DC102" s="982"/>
      <c r="DD102" s="982"/>
      <c r="DE102" s="982"/>
      <c r="DF102" s="983"/>
      <c r="DG102" s="981" t="s">
        <v>609</v>
      </c>
      <c r="DH102" s="982"/>
      <c r="DI102" s="982"/>
      <c r="DJ102" s="982"/>
      <c r="DK102" s="983"/>
      <c r="DL102" s="981" t="s">
        <v>609</v>
      </c>
      <c r="DM102" s="982"/>
      <c r="DN102" s="982"/>
      <c r="DO102" s="982"/>
      <c r="DP102" s="983"/>
      <c r="DQ102" s="981" t="s">
        <v>609</v>
      </c>
      <c r="DR102" s="982"/>
      <c r="DS102" s="982"/>
      <c r="DT102" s="982"/>
      <c r="DU102" s="983"/>
      <c r="DV102" s="966"/>
      <c r="DW102" s="967"/>
      <c r="DX102" s="967"/>
      <c r="DY102" s="967"/>
      <c r="DZ102" s="96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9" t="s">
        <v>432</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0" t="s">
        <v>433</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1" t="s">
        <v>436</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437</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3" customFormat="1" ht="26.25" customHeight="1" x14ac:dyDescent="0.15">
      <c r="A109" s="924" t="s">
        <v>438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439</v>
      </c>
      <c r="AB109" s="925"/>
      <c r="AC109" s="925"/>
      <c r="AD109" s="925"/>
      <c r="AE109" s="926"/>
      <c r="AF109" s="927" t="s">
        <v>440</v>
      </c>
      <c r="AG109" s="925"/>
      <c r="AH109" s="925"/>
      <c r="AI109" s="925"/>
      <c r="AJ109" s="926"/>
      <c r="AK109" s="927" t="s">
        <v>313</v>
      </c>
      <c r="AL109" s="925"/>
      <c r="AM109" s="925"/>
      <c r="AN109" s="925"/>
      <c r="AO109" s="926"/>
      <c r="AP109" s="927" t="s">
        <v>441</v>
      </c>
      <c r="AQ109" s="925"/>
      <c r="AR109" s="925"/>
      <c r="AS109" s="925"/>
      <c r="AT109" s="958"/>
      <c r="AU109" s="924" t="s">
        <v>438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439</v>
      </c>
      <c r="BR109" s="925"/>
      <c r="BS109" s="925"/>
      <c r="BT109" s="925"/>
      <c r="BU109" s="926"/>
      <c r="BV109" s="927" t="s">
        <v>440</v>
      </c>
      <c r="BW109" s="925"/>
      <c r="BX109" s="925"/>
      <c r="BY109" s="925"/>
      <c r="BZ109" s="926"/>
      <c r="CA109" s="927" t="s">
        <v>313</v>
      </c>
      <c r="CB109" s="925"/>
      <c r="CC109" s="925"/>
      <c r="CD109" s="925"/>
      <c r="CE109" s="926"/>
      <c r="CF109" s="965" t="s">
        <v>441</v>
      </c>
      <c r="CG109" s="965"/>
      <c r="CH109" s="965"/>
      <c r="CI109" s="965"/>
      <c r="CJ109" s="965"/>
      <c r="CK109" s="927" t="s">
        <v>442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439</v>
      </c>
      <c r="DH109" s="925"/>
      <c r="DI109" s="925"/>
      <c r="DJ109" s="925"/>
      <c r="DK109" s="926"/>
      <c r="DL109" s="927" t="s">
        <v>440</v>
      </c>
      <c r="DM109" s="925"/>
      <c r="DN109" s="925"/>
      <c r="DO109" s="925"/>
      <c r="DP109" s="926"/>
      <c r="DQ109" s="927" t="s">
        <v>313</v>
      </c>
      <c r="DR109" s="925"/>
      <c r="DS109" s="925"/>
      <c r="DT109" s="925"/>
      <c r="DU109" s="926"/>
      <c r="DV109" s="927" t="s">
        <v>441</v>
      </c>
      <c r="DW109" s="925"/>
      <c r="DX109" s="925"/>
      <c r="DY109" s="925"/>
      <c r="DZ109" s="958"/>
    </row>
    <row r="110" spans="1:131" s="233" customFormat="1" ht="26.25" customHeight="1" x14ac:dyDescent="0.15">
      <c r="A110" s="836" t="s">
        <v>443</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294138</v>
      </c>
      <c r="AB110" s="918"/>
      <c r="AC110" s="918"/>
      <c r="AD110" s="918"/>
      <c r="AE110" s="919"/>
      <c r="AF110" s="920">
        <v>299627</v>
      </c>
      <c r="AG110" s="918"/>
      <c r="AH110" s="918"/>
      <c r="AI110" s="918"/>
      <c r="AJ110" s="919"/>
      <c r="AK110" s="920">
        <v>272641</v>
      </c>
      <c r="AL110" s="918"/>
      <c r="AM110" s="918"/>
      <c r="AN110" s="918"/>
      <c r="AO110" s="919"/>
      <c r="AP110" s="921">
        <v>13.5</v>
      </c>
      <c r="AQ110" s="922"/>
      <c r="AR110" s="922"/>
      <c r="AS110" s="922"/>
      <c r="AT110" s="923"/>
      <c r="AU110" s="959" t="s">
        <v>73</v>
      </c>
      <c r="AV110" s="960"/>
      <c r="AW110" s="960"/>
      <c r="AX110" s="960"/>
      <c r="AY110" s="960"/>
      <c r="AZ110" s="889" t="s">
        <v>444</v>
      </c>
      <c r="BA110" s="837"/>
      <c r="BB110" s="837"/>
      <c r="BC110" s="837"/>
      <c r="BD110" s="837"/>
      <c r="BE110" s="837"/>
      <c r="BF110" s="837"/>
      <c r="BG110" s="837"/>
      <c r="BH110" s="837"/>
      <c r="BI110" s="837"/>
      <c r="BJ110" s="837"/>
      <c r="BK110" s="837"/>
      <c r="BL110" s="837"/>
      <c r="BM110" s="837"/>
      <c r="BN110" s="837"/>
      <c r="BO110" s="837"/>
      <c r="BP110" s="838"/>
      <c r="BQ110" s="890">
        <v>1886432</v>
      </c>
      <c r="BR110" s="871"/>
      <c r="BS110" s="871"/>
      <c r="BT110" s="871"/>
      <c r="BU110" s="871"/>
      <c r="BV110" s="871">
        <v>1635354</v>
      </c>
      <c r="BW110" s="871"/>
      <c r="BX110" s="871"/>
      <c r="BY110" s="871"/>
      <c r="BZ110" s="871"/>
      <c r="CA110" s="871">
        <v>1415474</v>
      </c>
      <c r="CB110" s="871"/>
      <c r="CC110" s="871"/>
      <c r="CD110" s="871"/>
      <c r="CE110" s="871"/>
      <c r="CF110" s="895">
        <v>69.900000000000006</v>
      </c>
      <c r="CG110" s="896"/>
      <c r="CH110" s="896"/>
      <c r="CI110" s="896"/>
      <c r="CJ110" s="896"/>
      <c r="CK110" s="955" t="s">
        <v>445</v>
      </c>
      <c r="CL110" s="848"/>
      <c r="CM110" s="889" t="s">
        <v>446</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447</v>
      </c>
      <c r="DH110" s="871"/>
      <c r="DI110" s="871"/>
      <c r="DJ110" s="871"/>
      <c r="DK110" s="871"/>
      <c r="DL110" s="871" t="s">
        <v>447</v>
      </c>
      <c r="DM110" s="871"/>
      <c r="DN110" s="871"/>
      <c r="DO110" s="871"/>
      <c r="DP110" s="871"/>
      <c r="DQ110" s="871" t="s">
        <v>130</v>
      </c>
      <c r="DR110" s="871"/>
      <c r="DS110" s="871"/>
      <c r="DT110" s="871"/>
      <c r="DU110" s="871"/>
      <c r="DV110" s="872" t="s">
        <v>130</v>
      </c>
      <c r="DW110" s="872"/>
      <c r="DX110" s="872"/>
      <c r="DY110" s="872"/>
      <c r="DZ110" s="873"/>
    </row>
    <row r="111" spans="1:131" s="233" customFormat="1" ht="26.25" customHeight="1" x14ac:dyDescent="0.15">
      <c r="A111" s="803" t="s">
        <v>448</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447</v>
      </c>
      <c r="AB111" s="948"/>
      <c r="AC111" s="948"/>
      <c r="AD111" s="948"/>
      <c r="AE111" s="949"/>
      <c r="AF111" s="950" t="s">
        <v>449</v>
      </c>
      <c r="AG111" s="948"/>
      <c r="AH111" s="948"/>
      <c r="AI111" s="948"/>
      <c r="AJ111" s="949"/>
      <c r="AK111" s="950" t="s">
        <v>450</v>
      </c>
      <c r="AL111" s="948"/>
      <c r="AM111" s="948"/>
      <c r="AN111" s="948"/>
      <c r="AO111" s="949"/>
      <c r="AP111" s="951" t="s">
        <v>447</v>
      </c>
      <c r="AQ111" s="952"/>
      <c r="AR111" s="952"/>
      <c r="AS111" s="952"/>
      <c r="AT111" s="953"/>
      <c r="AU111" s="961"/>
      <c r="AV111" s="962"/>
      <c r="AW111" s="962"/>
      <c r="AX111" s="962"/>
      <c r="AY111" s="962"/>
      <c r="AZ111" s="844" t="s">
        <v>451</v>
      </c>
      <c r="BA111" s="781"/>
      <c r="BB111" s="781"/>
      <c r="BC111" s="781"/>
      <c r="BD111" s="781"/>
      <c r="BE111" s="781"/>
      <c r="BF111" s="781"/>
      <c r="BG111" s="781"/>
      <c r="BH111" s="781"/>
      <c r="BI111" s="781"/>
      <c r="BJ111" s="781"/>
      <c r="BK111" s="781"/>
      <c r="BL111" s="781"/>
      <c r="BM111" s="781"/>
      <c r="BN111" s="781"/>
      <c r="BO111" s="781"/>
      <c r="BP111" s="782"/>
      <c r="BQ111" s="845" t="s">
        <v>130</v>
      </c>
      <c r="BR111" s="846"/>
      <c r="BS111" s="846"/>
      <c r="BT111" s="846"/>
      <c r="BU111" s="846"/>
      <c r="BV111" s="846" t="s">
        <v>452</v>
      </c>
      <c r="BW111" s="846"/>
      <c r="BX111" s="846"/>
      <c r="BY111" s="846"/>
      <c r="BZ111" s="846"/>
      <c r="CA111" s="846" t="s">
        <v>400</v>
      </c>
      <c r="CB111" s="846"/>
      <c r="CC111" s="846"/>
      <c r="CD111" s="846"/>
      <c r="CE111" s="846"/>
      <c r="CF111" s="904" t="s">
        <v>447</v>
      </c>
      <c r="CG111" s="905"/>
      <c r="CH111" s="905"/>
      <c r="CI111" s="905"/>
      <c r="CJ111" s="905"/>
      <c r="CK111" s="956"/>
      <c r="CL111" s="850"/>
      <c r="CM111" s="844" t="s">
        <v>453</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447</v>
      </c>
      <c r="DH111" s="846"/>
      <c r="DI111" s="846"/>
      <c r="DJ111" s="846"/>
      <c r="DK111" s="846"/>
      <c r="DL111" s="846" t="s">
        <v>447</v>
      </c>
      <c r="DM111" s="846"/>
      <c r="DN111" s="846"/>
      <c r="DO111" s="846"/>
      <c r="DP111" s="846"/>
      <c r="DQ111" s="846" t="s">
        <v>447</v>
      </c>
      <c r="DR111" s="846"/>
      <c r="DS111" s="846"/>
      <c r="DT111" s="846"/>
      <c r="DU111" s="846"/>
      <c r="DV111" s="823" t="s">
        <v>447</v>
      </c>
      <c r="DW111" s="823"/>
      <c r="DX111" s="823"/>
      <c r="DY111" s="823"/>
      <c r="DZ111" s="824"/>
    </row>
    <row r="112" spans="1:131" s="233" customFormat="1" ht="26.25" customHeight="1" x14ac:dyDescent="0.15">
      <c r="A112" s="941" t="s">
        <v>454</v>
      </c>
      <c r="B112" s="942"/>
      <c r="C112" s="781" t="s">
        <v>455</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130</v>
      </c>
      <c r="AB112" s="809"/>
      <c r="AC112" s="809"/>
      <c r="AD112" s="809"/>
      <c r="AE112" s="810"/>
      <c r="AF112" s="811" t="s">
        <v>447</v>
      </c>
      <c r="AG112" s="809"/>
      <c r="AH112" s="809"/>
      <c r="AI112" s="809"/>
      <c r="AJ112" s="810"/>
      <c r="AK112" s="811" t="s">
        <v>447</v>
      </c>
      <c r="AL112" s="809"/>
      <c r="AM112" s="809"/>
      <c r="AN112" s="809"/>
      <c r="AO112" s="810"/>
      <c r="AP112" s="853" t="s">
        <v>420</v>
      </c>
      <c r="AQ112" s="854"/>
      <c r="AR112" s="854"/>
      <c r="AS112" s="854"/>
      <c r="AT112" s="855"/>
      <c r="AU112" s="961"/>
      <c r="AV112" s="962"/>
      <c r="AW112" s="962"/>
      <c r="AX112" s="962"/>
      <c r="AY112" s="962"/>
      <c r="AZ112" s="844" t="s">
        <v>456</v>
      </c>
      <c r="BA112" s="781"/>
      <c r="BB112" s="781"/>
      <c r="BC112" s="781"/>
      <c r="BD112" s="781"/>
      <c r="BE112" s="781"/>
      <c r="BF112" s="781"/>
      <c r="BG112" s="781"/>
      <c r="BH112" s="781"/>
      <c r="BI112" s="781"/>
      <c r="BJ112" s="781"/>
      <c r="BK112" s="781"/>
      <c r="BL112" s="781"/>
      <c r="BM112" s="781"/>
      <c r="BN112" s="781"/>
      <c r="BO112" s="781"/>
      <c r="BP112" s="782"/>
      <c r="BQ112" s="845">
        <v>772722</v>
      </c>
      <c r="BR112" s="846"/>
      <c r="BS112" s="846"/>
      <c r="BT112" s="846"/>
      <c r="BU112" s="846"/>
      <c r="BV112" s="846">
        <v>815842</v>
      </c>
      <c r="BW112" s="846"/>
      <c r="BX112" s="846"/>
      <c r="BY112" s="846"/>
      <c r="BZ112" s="846"/>
      <c r="CA112" s="846">
        <v>912070</v>
      </c>
      <c r="CB112" s="846"/>
      <c r="CC112" s="846"/>
      <c r="CD112" s="846"/>
      <c r="CE112" s="846"/>
      <c r="CF112" s="904">
        <v>45</v>
      </c>
      <c r="CG112" s="905"/>
      <c r="CH112" s="905"/>
      <c r="CI112" s="905"/>
      <c r="CJ112" s="905"/>
      <c r="CK112" s="956"/>
      <c r="CL112" s="850"/>
      <c r="CM112" s="844" t="s">
        <v>457</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450</v>
      </c>
      <c r="DH112" s="846"/>
      <c r="DI112" s="846"/>
      <c r="DJ112" s="846"/>
      <c r="DK112" s="846"/>
      <c r="DL112" s="846" t="s">
        <v>447</v>
      </c>
      <c r="DM112" s="846"/>
      <c r="DN112" s="846"/>
      <c r="DO112" s="846"/>
      <c r="DP112" s="846"/>
      <c r="DQ112" s="846" t="s">
        <v>130</v>
      </c>
      <c r="DR112" s="846"/>
      <c r="DS112" s="846"/>
      <c r="DT112" s="846"/>
      <c r="DU112" s="846"/>
      <c r="DV112" s="823" t="s">
        <v>447</v>
      </c>
      <c r="DW112" s="823"/>
      <c r="DX112" s="823"/>
      <c r="DY112" s="823"/>
      <c r="DZ112" s="824"/>
    </row>
    <row r="113" spans="1:130" s="233" customFormat="1" ht="26.25" customHeight="1" x14ac:dyDescent="0.15">
      <c r="A113" s="943"/>
      <c r="B113" s="944"/>
      <c r="C113" s="781" t="s">
        <v>458</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69554</v>
      </c>
      <c r="AB113" s="948"/>
      <c r="AC113" s="948"/>
      <c r="AD113" s="948"/>
      <c r="AE113" s="949"/>
      <c r="AF113" s="950">
        <v>68494</v>
      </c>
      <c r="AG113" s="948"/>
      <c r="AH113" s="948"/>
      <c r="AI113" s="948"/>
      <c r="AJ113" s="949"/>
      <c r="AK113" s="950">
        <v>70859</v>
      </c>
      <c r="AL113" s="948"/>
      <c r="AM113" s="948"/>
      <c r="AN113" s="948"/>
      <c r="AO113" s="949"/>
      <c r="AP113" s="951">
        <v>3.5</v>
      </c>
      <c r="AQ113" s="952"/>
      <c r="AR113" s="952"/>
      <c r="AS113" s="952"/>
      <c r="AT113" s="953"/>
      <c r="AU113" s="961"/>
      <c r="AV113" s="962"/>
      <c r="AW113" s="962"/>
      <c r="AX113" s="962"/>
      <c r="AY113" s="962"/>
      <c r="AZ113" s="844" t="s">
        <v>459</v>
      </c>
      <c r="BA113" s="781"/>
      <c r="BB113" s="781"/>
      <c r="BC113" s="781"/>
      <c r="BD113" s="781"/>
      <c r="BE113" s="781"/>
      <c r="BF113" s="781"/>
      <c r="BG113" s="781"/>
      <c r="BH113" s="781"/>
      <c r="BI113" s="781"/>
      <c r="BJ113" s="781"/>
      <c r="BK113" s="781"/>
      <c r="BL113" s="781"/>
      <c r="BM113" s="781"/>
      <c r="BN113" s="781"/>
      <c r="BO113" s="781"/>
      <c r="BP113" s="782"/>
      <c r="BQ113" s="845">
        <v>104428</v>
      </c>
      <c r="BR113" s="846"/>
      <c r="BS113" s="846"/>
      <c r="BT113" s="846"/>
      <c r="BU113" s="846"/>
      <c r="BV113" s="846">
        <v>97415</v>
      </c>
      <c r="BW113" s="846"/>
      <c r="BX113" s="846"/>
      <c r="BY113" s="846"/>
      <c r="BZ113" s="846"/>
      <c r="CA113" s="846">
        <v>107234</v>
      </c>
      <c r="CB113" s="846"/>
      <c r="CC113" s="846"/>
      <c r="CD113" s="846"/>
      <c r="CE113" s="846"/>
      <c r="CF113" s="904">
        <v>5.3</v>
      </c>
      <c r="CG113" s="905"/>
      <c r="CH113" s="905"/>
      <c r="CI113" s="905"/>
      <c r="CJ113" s="905"/>
      <c r="CK113" s="956"/>
      <c r="CL113" s="850"/>
      <c r="CM113" s="844" t="s">
        <v>460</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452</v>
      </c>
      <c r="DH113" s="809"/>
      <c r="DI113" s="809"/>
      <c r="DJ113" s="809"/>
      <c r="DK113" s="810"/>
      <c r="DL113" s="811" t="s">
        <v>449</v>
      </c>
      <c r="DM113" s="809"/>
      <c r="DN113" s="809"/>
      <c r="DO113" s="809"/>
      <c r="DP113" s="810"/>
      <c r="DQ113" s="811" t="s">
        <v>420</v>
      </c>
      <c r="DR113" s="809"/>
      <c r="DS113" s="809"/>
      <c r="DT113" s="809"/>
      <c r="DU113" s="810"/>
      <c r="DV113" s="853" t="s">
        <v>450</v>
      </c>
      <c r="DW113" s="854"/>
      <c r="DX113" s="854"/>
      <c r="DY113" s="854"/>
      <c r="DZ113" s="855"/>
    </row>
    <row r="114" spans="1:130" s="233" customFormat="1" ht="26.25" customHeight="1" x14ac:dyDescent="0.15">
      <c r="A114" s="943"/>
      <c r="B114" s="944"/>
      <c r="C114" s="781" t="s">
        <v>461</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9311</v>
      </c>
      <c r="AB114" s="809"/>
      <c r="AC114" s="809"/>
      <c r="AD114" s="809"/>
      <c r="AE114" s="810"/>
      <c r="AF114" s="811">
        <v>12273</v>
      </c>
      <c r="AG114" s="809"/>
      <c r="AH114" s="809"/>
      <c r="AI114" s="809"/>
      <c r="AJ114" s="810"/>
      <c r="AK114" s="811">
        <v>14595</v>
      </c>
      <c r="AL114" s="809"/>
      <c r="AM114" s="809"/>
      <c r="AN114" s="809"/>
      <c r="AO114" s="810"/>
      <c r="AP114" s="853">
        <v>0.7</v>
      </c>
      <c r="AQ114" s="854"/>
      <c r="AR114" s="854"/>
      <c r="AS114" s="854"/>
      <c r="AT114" s="855"/>
      <c r="AU114" s="961"/>
      <c r="AV114" s="962"/>
      <c r="AW114" s="962"/>
      <c r="AX114" s="962"/>
      <c r="AY114" s="962"/>
      <c r="AZ114" s="844" t="s">
        <v>462</v>
      </c>
      <c r="BA114" s="781"/>
      <c r="BB114" s="781"/>
      <c r="BC114" s="781"/>
      <c r="BD114" s="781"/>
      <c r="BE114" s="781"/>
      <c r="BF114" s="781"/>
      <c r="BG114" s="781"/>
      <c r="BH114" s="781"/>
      <c r="BI114" s="781"/>
      <c r="BJ114" s="781"/>
      <c r="BK114" s="781"/>
      <c r="BL114" s="781"/>
      <c r="BM114" s="781"/>
      <c r="BN114" s="781"/>
      <c r="BO114" s="781"/>
      <c r="BP114" s="782"/>
      <c r="BQ114" s="845">
        <v>442430</v>
      </c>
      <c r="BR114" s="846"/>
      <c r="BS114" s="846"/>
      <c r="BT114" s="846"/>
      <c r="BU114" s="846"/>
      <c r="BV114" s="846">
        <v>412043</v>
      </c>
      <c r="BW114" s="846"/>
      <c r="BX114" s="846"/>
      <c r="BY114" s="846"/>
      <c r="BZ114" s="846"/>
      <c r="CA114" s="846">
        <v>451916</v>
      </c>
      <c r="CB114" s="846"/>
      <c r="CC114" s="846"/>
      <c r="CD114" s="846"/>
      <c r="CE114" s="846"/>
      <c r="CF114" s="904">
        <v>22.3</v>
      </c>
      <c r="CG114" s="905"/>
      <c r="CH114" s="905"/>
      <c r="CI114" s="905"/>
      <c r="CJ114" s="905"/>
      <c r="CK114" s="956"/>
      <c r="CL114" s="850"/>
      <c r="CM114" s="844" t="s">
        <v>463</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130</v>
      </c>
      <c r="DH114" s="809"/>
      <c r="DI114" s="809"/>
      <c r="DJ114" s="809"/>
      <c r="DK114" s="810"/>
      <c r="DL114" s="811" t="s">
        <v>452</v>
      </c>
      <c r="DM114" s="809"/>
      <c r="DN114" s="809"/>
      <c r="DO114" s="809"/>
      <c r="DP114" s="810"/>
      <c r="DQ114" s="811" t="s">
        <v>447</v>
      </c>
      <c r="DR114" s="809"/>
      <c r="DS114" s="809"/>
      <c r="DT114" s="809"/>
      <c r="DU114" s="810"/>
      <c r="DV114" s="853" t="s">
        <v>464</v>
      </c>
      <c r="DW114" s="854"/>
      <c r="DX114" s="854"/>
      <c r="DY114" s="854"/>
      <c r="DZ114" s="855"/>
    </row>
    <row r="115" spans="1:130" s="233" customFormat="1" ht="26.25" customHeight="1" x14ac:dyDescent="0.15">
      <c r="A115" s="943"/>
      <c r="B115" s="944"/>
      <c r="C115" s="781" t="s">
        <v>465</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285</v>
      </c>
      <c r="AB115" s="948"/>
      <c r="AC115" s="948"/>
      <c r="AD115" s="948"/>
      <c r="AE115" s="949"/>
      <c r="AF115" s="950">
        <v>228</v>
      </c>
      <c r="AG115" s="948"/>
      <c r="AH115" s="948"/>
      <c r="AI115" s="948"/>
      <c r="AJ115" s="949"/>
      <c r="AK115" s="950">
        <v>288</v>
      </c>
      <c r="AL115" s="948"/>
      <c r="AM115" s="948"/>
      <c r="AN115" s="948"/>
      <c r="AO115" s="949"/>
      <c r="AP115" s="951">
        <v>0</v>
      </c>
      <c r="AQ115" s="952"/>
      <c r="AR115" s="952"/>
      <c r="AS115" s="952"/>
      <c r="AT115" s="953"/>
      <c r="AU115" s="961"/>
      <c r="AV115" s="962"/>
      <c r="AW115" s="962"/>
      <c r="AX115" s="962"/>
      <c r="AY115" s="962"/>
      <c r="AZ115" s="844" t="s">
        <v>466</v>
      </c>
      <c r="BA115" s="781"/>
      <c r="BB115" s="781"/>
      <c r="BC115" s="781"/>
      <c r="BD115" s="781"/>
      <c r="BE115" s="781"/>
      <c r="BF115" s="781"/>
      <c r="BG115" s="781"/>
      <c r="BH115" s="781"/>
      <c r="BI115" s="781"/>
      <c r="BJ115" s="781"/>
      <c r="BK115" s="781"/>
      <c r="BL115" s="781"/>
      <c r="BM115" s="781"/>
      <c r="BN115" s="781"/>
      <c r="BO115" s="781"/>
      <c r="BP115" s="782"/>
      <c r="BQ115" s="845" t="s">
        <v>447</v>
      </c>
      <c r="BR115" s="846"/>
      <c r="BS115" s="846"/>
      <c r="BT115" s="846"/>
      <c r="BU115" s="846"/>
      <c r="BV115" s="846" t="s">
        <v>130</v>
      </c>
      <c r="BW115" s="846"/>
      <c r="BX115" s="846"/>
      <c r="BY115" s="846"/>
      <c r="BZ115" s="846"/>
      <c r="CA115" s="846" t="s">
        <v>130</v>
      </c>
      <c r="CB115" s="846"/>
      <c r="CC115" s="846"/>
      <c r="CD115" s="846"/>
      <c r="CE115" s="846"/>
      <c r="CF115" s="904" t="s">
        <v>420</v>
      </c>
      <c r="CG115" s="905"/>
      <c r="CH115" s="905"/>
      <c r="CI115" s="905"/>
      <c r="CJ115" s="905"/>
      <c r="CK115" s="956"/>
      <c r="CL115" s="850"/>
      <c r="CM115" s="844" t="s">
        <v>467</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130</v>
      </c>
      <c r="DH115" s="809"/>
      <c r="DI115" s="809"/>
      <c r="DJ115" s="809"/>
      <c r="DK115" s="810"/>
      <c r="DL115" s="811" t="s">
        <v>130</v>
      </c>
      <c r="DM115" s="809"/>
      <c r="DN115" s="809"/>
      <c r="DO115" s="809"/>
      <c r="DP115" s="810"/>
      <c r="DQ115" s="811" t="s">
        <v>420</v>
      </c>
      <c r="DR115" s="809"/>
      <c r="DS115" s="809"/>
      <c r="DT115" s="809"/>
      <c r="DU115" s="810"/>
      <c r="DV115" s="853" t="s">
        <v>130</v>
      </c>
      <c r="DW115" s="854"/>
      <c r="DX115" s="854"/>
      <c r="DY115" s="854"/>
      <c r="DZ115" s="855"/>
    </row>
    <row r="116" spans="1:130" s="233" customFormat="1" ht="26.25" customHeight="1" x14ac:dyDescent="0.15">
      <c r="A116" s="945"/>
      <c r="B116" s="946"/>
      <c r="C116" s="868" t="s">
        <v>468</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469</v>
      </c>
      <c r="AB116" s="809"/>
      <c r="AC116" s="809"/>
      <c r="AD116" s="809"/>
      <c r="AE116" s="810"/>
      <c r="AF116" s="811" t="s">
        <v>130</v>
      </c>
      <c r="AG116" s="809"/>
      <c r="AH116" s="809"/>
      <c r="AI116" s="809"/>
      <c r="AJ116" s="810"/>
      <c r="AK116" s="811" t="s">
        <v>130</v>
      </c>
      <c r="AL116" s="809"/>
      <c r="AM116" s="809"/>
      <c r="AN116" s="809"/>
      <c r="AO116" s="810"/>
      <c r="AP116" s="853" t="s">
        <v>464</v>
      </c>
      <c r="AQ116" s="854"/>
      <c r="AR116" s="854"/>
      <c r="AS116" s="854"/>
      <c r="AT116" s="855"/>
      <c r="AU116" s="961"/>
      <c r="AV116" s="962"/>
      <c r="AW116" s="962"/>
      <c r="AX116" s="962"/>
      <c r="AY116" s="962"/>
      <c r="AZ116" s="938" t="s">
        <v>470</v>
      </c>
      <c r="BA116" s="939"/>
      <c r="BB116" s="939"/>
      <c r="BC116" s="939"/>
      <c r="BD116" s="939"/>
      <c r="BE116" s="939"/>
      <c r="BF116" s="939"/>
      <c r="BG116" s="939"/>
      <c r="BH116" s="939"/>
      <c r="BI116" s="939"/>
      <c r="BJ116" s="939"/>
      <c r="BK116" s="939"/>
      <c r="BL116" s="939"/>
      <c r="BM116" s="939"/>
      <c r="BN116" s="939"/>
      <c r="BO116" s="939"/>
      <c r="BP116" s="940"/>
      <c r="BQ116" s="845" t="s">
        <v>452</v>
      </c>
      <c r="BR116" s="846"/>
      <c r="BS116" s="846"/>
      <c r="BT116" s="846"/>
      <c r="BU116" s="846"/>
      <c r="BV116" s="846" t="s">
        <v>400</v>
      </c>
      <c r="BW116" s="846"/>
      <c r="BX116" s="846"/>
      <c r="BY116" s="846"/>
      <c r="BZ116" s="846"/>
      <c r="CA116" s="846" t="s">
        <v>447</v>
      </c>
      <c r="CB116" s="846"/>
      <c r="CC116" s="846"/>
      <c r="CD116" s="846"/>
      <c r="CE116" s="846"/>
      <c r="CF116" s="904" t="s">
        <v>420</v>
      </c>
      <c r="CG116" s="905"/>
      <c r="CH116" s="905"/>
      <c r="CI116" s="905"/>
      <c r="CJ116" s="905"/>
      <c r="CK116" s="956"/>
      <c r="CL116" s="850"/>
      <c r="CM116" s="844" t="s">
        <v>471</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130</v>
      </c>
      <c r="DH116" s="809"/>
      <c r="DI116" s="809"/>
      <c r="DJ116" s="809"/>
      <c r="DK116" s="810"/>
      <c r="DL116" s="811" t="s">
        <v>447</v>
      </c>
      <c r="DM116" s="809"/>
      <c r="DN116" s="809"/>
      <c r="DO116" s="809"/>
      <c r="DP116" s="810"/>
      <c r="DQ116" s="811" t="s">
        <v>447</v>
      </c>
      <c r="DR116" s="809"/>
      <c r="DS116" s="809"/>
      <c r="DT116" s="809"/>
      <c r="DU116" s="810"/>
      <c r="DV116" s="853" t="s">
        <v>469</v>
      </c>
      <c r="DW116" s="854"/>
      <c r="DX116" s="854"/>
      <c r="DY116" s="854"/>
      <c r="DZ116" s="855"/>
    </row>
    <row r="117" spans="1:130" s="233" customFormat="1" ht="26.25" customHeight="1" x14ac:dyDescent="0.15">
      <c r="A117" s="924" t="s">
        <v>191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472</v>
      </c>
      <c r="Z117" s="926"/>
      <c r="AA117" s="931">
        <v>373288</v>
      </c>
      <c r="AB117" s="932"/>
      <c r="AC117" s="932"/>
      <c r="AD117" s="932"/>
      <c r="AE117" s="933"/>
      <c r="AF117" s="934">
        <v>380622</v>
      </c>
      <c r="AG117" s="932"/>
      <c r="AH117" s="932"/>
      <c r="AI117" s="932"/>
      <c r="AJ117" s="933"/>
      <c r="AK117" s="934">
        <v>358383</v>
      </c>
      <c r="AL117" s="932"/>
      <c r="AM117" s="932"/>
      <c r="AN117" s="932"/>
      <c r="AO117" s="933"/>
      <c r="AP117" s="935"/>
      <c r="AQ117" s="936"/>
      <c r="AR117" s="936"/>
      <c r="AS117" s="936"/>
      <c r="AT117" s="937"/>
      <c r="AU117" s="961"/>
      <c r="AV117" s="962"/>
      <c r="AW117" s="962"/>
      <c r="AX117" s="962"/>
      <c r="AY117" s="962"/>
      <c r="AZ117" s="892" t="s">
        <v>473</v>
      </c>
      <c r="BA117" s="893"/>
      <c r="BB117" s="893"/>
      <c r="BC117" s="893"/>
      <c r="BD117" s="893"/>
      <c r="BE117" s="893"/>
      <c r="BF117" s="893"/>
      <c r="BG117" s="893"/>
      <c r="BH117" s="893"/>
      <c r="BI117" s="893"/>
      <c r="BJ117" s="893"/>
      <c r="BK117" s="893"/>
      <c r="BL117" s="893"/>
      <c r="BM117" s="893"/>
      <c r="BN117" s="893"/>
      <c r="BO117" s="893"/>
      <c r="BP117" s="894"/>
      <c r="BQ117" s="845" t="s">
        <v>447</v>
      </c>
      <c r="BR117" s="846"/>
      <c r="BS117" s="846"/>
      <c r="BT117" s="846"/>
      <c r="BU117" s="846"/>
      <c r="BV117" s="846" t="s">
        <v>464</v>
      </c>
      <c r="BW117" s="846"/>
      <c r="BX117" s="846"/>
      <c r="BY117" s="846"/>
      <c r="BZ117" s="846"/>
      <c r="CA117" s="846" t="s">
        <v>447</v>
      </c>
      <c r="CB117" s="846"/>
      <c r="CC117" s="846"/>
      <c r="CD117" s="846"/>
      <c r="CE117" s="846"/>
      <c r="CF117" s="904" t="s">
        <v>452</v>
      </c>
      <c r="CG117" s="905"/>
      <c r="CH117" s="905"/>
      <c r="CI117" s="905"/>
      <c r="CJ117" s="905"/>
      <c r="CK117" s="956"/>
      <c r="CL117" s="850"/>
      <c r="CM117" s="844" t="s">
        <v>474</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400</v>
      </c>
      <c r="DH117" s="809"/>
      <c r="DI117" s="809"/>
      <c r="DJ117" s="809"/>
      <c r="DK117" s="810"/>
      <c r="DL117" s="811" t="s">
        <v>449</v>
      </c>
      <c r="DM117" s="809"/>
      <c r="DN117" s="809"/>
      <c r="DO117" s="809"/>
      <c r="DP117" s="810"/>
      <c r="DQ117" s="811" t="s">
        <v>400</v>
      </c>
      <c r="DR117" s="809"/>
      <c r="DS117" s="809"/>
      <c r="DT117" s="809"/>
      <c r="DU117" s="810"/>
      <c r="DV117" s="853" t="s">
        <v>450</v>
      </c>
      <c r="DW117" s="854"/>
      <c r="DX117" s="854"/>
      <c r="DY117" s="854"/>
      <c r="DZ117" s="855"/>
    </row>
    <row r="118" spans="1:130" s="233" customFormat="1" ht="26.25" customHeight="1" x14ac:dyDescent="0.15">
      <c r="A118" s="924" t="s">
        <v>442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439</v>
      </c>
      <c r="AB118" s="925"/>
      <c r="AC118" s="925"/>
      <c r="AD118" s="925"/>
      <c r="AE118" s="926"/>
      <c r="AF118" s="927" t="s">
        <v>440</v>
      </c>
      <c r="AG118" s="925"/>
      <c r="AH118" s="925"/>
      <c r="AI118" s="925"/>
      <c r="AJ118" s="926"/>
      <c r="AK118" s="927" t="s">
        <v>313</v>
      </c>
      <c r="AL118" s="925"/>
      <c r="AM118" s="925"/>
      <c r="AN118" s="925"/>
      <c r="AO118" s="926"/>
      <c r="AP118" s="928" t="s">
        <v>441</v>
      </c>
      <c r="AQ118" s="929"/>
      <c r="AR118" s="929"/>
      <c r="AS118" s="929"/>
      <c r="AT118" s="930"/>
      <c r="AU118" s="961"/>
      <c r="AV118" s="962"/>
      <c r="AW118" s="962"/>
      <c r="AX118" s="962"/>
      <c r="AY118" s="962"/>
      <c r="AZ118" s="867" t="s">
        <v>475</v>
      </c>
      <c r="BA118" s="868"/>
      <c r="BB118" s="868"/>
      <c r="BC118" s="868"/>
      <c r="BD118" s="868"/>
      <c r="BE118" s="868"/>
      <c r="BF118" s="868"/>
      <c r="BG118" s="868"/>
      <c r="BH118" s="868"/>
      <c r="BI118" s="868"/>
      <c r="BJ118" s="868"/>
      <c r="BK118" s="868"/>
      <c r="BL118" s="868"/>
      <c r="BM118" s="868"/>
      <c r="BN118" s="868"/>
      <c r="BO118" s="868"/>
      <c r="BP118" s="869"/>
      <c r="BQ118" s="908" t="s">
        <v>447</v>
      </c>
      <c r="BR118" s="874"/>
      <c r="BS118" s="874"/>
      <c r="BT118" s="874"/>
      <c r="BU118" s="874"/>
      <c r="BV118" s="874" t="s">
        <v>447</v>
      </c>
      <c r="BW118" s="874"/>
      <c r="BX118" s="874"/>
      <c r="BY118" s="874"/>
      <c r="BZ118" s="874"/>
      <c r="CA118" s="874" t="s">
        <v>447</v>
      </c>
      <c r="CB118" s="874"/>
      <c r="CC118" s="874"/>
      <c r="CD118" s="874"/>
      <c r="CE118" s="874"/>
      <c r="CF118" s="904" t="s">
        <v>447</v>
      </c>
      <c r="CG118" s="905"/>
      <c r="CH118" s="905"/>
      <c r="CI118" s="905"/>
      <c r="CJ118" s="905"/>
      <c r="CK118" s="956"/>
      <c r="CL118" s="850"/>
      <c r="CM118" s="844" t="s">
        <v>476</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400</v>
      </c>
      <c r="DH118" s="809"/>
      <c r="DI118" s="809"/>
      <c r="DJ118" s="809"/>
      <c r="DK118" s="810"/>
      <c r="DL118" s="811" t="s">
        <v>464</v>
      </c>
      <c r="DM118" s="809"/>
      <c r="DN118" s="809"/>
      <c r="DO118" s="809"/>
      <c r="DP118" s="810"/>
      <c r="DQ118" s="811" t="s">
        <v>400</v>
      </c>
      <c r="DR118" s="809"/>
      <c r="DS118" s="809"/>
      <c r="DT118" s="809"/>
      <c r="DU118" s="810"/>
      <c r="DV118" s="853" t="s">
        <v>464</v>
      </c>
      <c r="DW118" s="854"/>
      <c r="DX118" s="854"/>
      <c r="DY118" s="854"/>
      <c r="DZ118" s="855"/>
    </row>
    <row r="119" spans="1:130" s="233" customFormat="1" ht="26.25" customHeight="1" x14ac:dyDescent="0.15">
      <c r="A119" s="847" t="s">
        <v>445</v>
      </c>
      <c r="B119" s="848"/>
      <c r="C119" s="889" t="s">
        <v>446</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447</v>
      </c>
      <c r="AB119" s="918"/>
      <c r="AC119" s="918"/>
      <c r="AD119" s="918"/>
      <c r="AE119" s="919"/>
      <c r="AF119" s="920" t="s">
        <v>447</v>
      </c>
      <c r="AG119" s="918"/>
      <c r="AH119" s="918"/>
      <c r="AI119" s="918"/>
      <c r="AJ119" s="919"/>
      <c r="AK119" s="920" t="s">
        <v>400</v>
      </c>
      <c r="AL119" s="918"/>
      <c r="AM119" s="918"/>
      <c r="AN119" s="918"/>
      <c r="AO119" s="919"/>
      <c r="AP119" s="921" t="s">
        <v>447</v>
      </c>
      <c r="AQ119" s="922"/>
      <c r="AR119" s="922"/>
      <c r="AS119" s="922"/>
      <c r="AT119" s="923"/>
      <c r="AU119" s="963"/>
      <c r="AV119" s="964"/>
      <c r="AW119" s="964"/>
      <c r="AX119" s="964"/>
      <c r="AY119" s="964"/>
      <c r="AZ119" s="254" t="s">
        <v>191</v>
      </c>
      <c r="BA119" s="254"/>
      <c r="BB119" s="254"/>
      <c r="BC119" s="254"/>
      <c r="BD119" s="254"/>
      <c r="BE119" s="254"/>
      <c r="BF119" s="254"/>
      <c r="BG119" s="254"/>
      <c r="BH119" s="254"/>
      <c r="BI119" s="254"/>
      <c r="BJ119" s="254"/>
      <c r="BK119" s="254"/>
      <c r="BL119" s="254"/>
      <c r="BM119" s="254"/>
      <c r="BN119" s="254"/>
      <c r="BO119" s="906" t="s">
        <v>477</v>
      </c>
      <c r="BP119" s="907"/>
      <c r="BQ119" s="908">
        <v>3206012</v>
      </c>
      <c r="BR119" s="874"/>
      <c r="BS119" s="874"/>
      <c r="BT119" s="874"/>
      <c r="BU119" s="874"/>
      <c r="BV119" s="874">
        <v>2960654</v>
      </c>
      <c r="BW119" s="874"/>
      <c r="BX119" s="874"/>
      <c r="BY119" s="874"/>
      <c r="BZ119" s="874"/>
      <c r="CA119" s="874">
        <v>2886694</v>
      </c>
      <c r="CB119" s="874"/>
      <c r="CC119" s="874"/>
      <c r="CD119" s="874"/>
      <c r="CE119" s="874"/>
      <c r="CF119" s="777"/>
      <c r="CG119" s="778"/>
      <c r="CH119" s="778"/>
      <c r="CI119" s="778"/>
      <c r="CJ119" s="863"/>
      <c r="CK119" s="957"/>
      <c r="CL119" s="852"/>
      <c r="CM119" s="867" t="s">
        <v>478</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400</v>
      </c>
      <c r="DH119" s="793"/>
      <c r="DI119" s="793"/>
      <c r="DJ119" s="793"/>
      <c r="DK119" s="794"/>
      <c r="DL119" s="795" t="s">
        <v>400</v>
      </c>
      <c r="DM119" s="793"/>
      <c r="DN119" s="793"/>
      <c r="DO119" s="793"/>
      <c r="DP119" s="794"/>
      <c r="DQ119" s="795" t="s">
        <v>447</v>
      </c>
      <c r="DR119" s="793"/>
      <c r="DS119" s="793"/>
      <c r="DT119" s="793"/>
      <c r="DU119" s="794"/>
      <c r="DV119" s="877" t="s">
        <v>447</v>
      </c>
      <c r="DW119" s="878"/>
      <c r="DX119" s="878"/>
      <c r="DY119" s="878"/>
      <c r="DZ119" s="879"/>
    </row>
    <row r="120" spans="1:130" s="233" customFormat="1" ht="26.25" customHeight="1" x14ac:dyDescent="0.15">
      <c r="A120" s="849"/>
      <c r="B120" s="850"/>
      <c r="C120" s="844" t="s">
        <v>453</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447</v>
      </c>
      <c r="AB120" s="809"/>
      <c r="AC120" s="809"/>
      <c r="AD120" s="809"/>
      <c r="AE120" s="810"/>
      <c r="AF120" s="811" t="s">
        <v>464</v>
      </c>
      <c r="AG120" s="809"/>
      <c r="AH120" s="809"/>
      <c r="AI120" s="809"/>
      <c r="AJ120" s="810"/>
      <c r="AK120" s="811" t="s">
        <v>447</v>
      </c>
      <c r="AL120" s="809"/>
      <c r="AM120" s="809"/>
      <c r="AN120" s="809"/>
      <c r="AO120" s="810"/>
      <c r="AP120" s="853" t="s">
        <v>447</v>
      </c>
      <c r="AQ120" s="854"/>
      <c r="AR120" s="854"/>
      <c r="AS120" s="854"/>
      <c r="AT120" s="855"/>
      <c r="AU120" s="909" t="s">
        <v>479</v>
      </c>
      <c r="AV120" s="910"/>
      <c r="AW120" s="910"/>
      <c r="AX120" s="910"/>
      <c r="AY120" s="911"/>
      <c r="AZ120" s="889" t="s">
        <v>480</v>
      </c>
      <c r="BA120" s="837"/>
      <c r="BB120" s="837"/>
      <c r="BC120" s="837"/>
      <c r="BD120" s="837"/>
      <c r="BE120" s="837"/>
      <c r="BF120" s="837"/>
      <c r="BG120" s="837"/>
      <c r="BH120" s="837"/>
      <c r="BI120" s="837"/>
      <c r="BJ120" s="837"/>
      <c r="BK120" s="837"/>
      <c r="BL120" s="837"/>
      <c r="BM120" s="837"/>
      <c r="BN120" s="837"/>
      <c r="BO120" s="837"/>
      <c r="BP120" s="838"/>
      <c r="BQ120" s="890">
        <v>3194775</v>
      </c>
      <c r="BR120" s="871"/>
      <c r="BS120" s="871"/>
      <c r="BT120" s="871"/>
      <c r="BU120" s="871"/>
      <c r="BV120" s="871">
        <v>3123280</v>
      </c>
      <c r="BW120" s="871"/>
      <c r="BX120" s="871"/>
      <c r="BY120" s="871"/>
      <c r="BZ120" s="871"/>
      <c r="CA120" s="871">
        <v>3196163</v>
      </c>
      <c r="CB120" s="871"/>
      <c r="CC120" s="871"/>
      <c r="CD120" s="871"/>
      <c r="CE120" s="871"/>
      <c r="CF120" s="895">
        <v>157.80000000000001</v>
      </c>
      <c r="CG120" s="896"/>
      <c r="CH120" s="896"/>
      <c r="CI120" s="896"/>
      <c r="CJ120" s="896"/>
      <c r="CK120" s="897" t="s">
        <v>481</v>
      </c>
      <c r="CL120" s="881"/>
      <c r="CM120" s="881"/>
      <c r="CN120" s="881"/>
      <c r="CO120" s="882"/>
      <c r="CP120" s="901" t="s">
        <v>482</v>
      </c>
      <c r="CQ120" s="902"/>
      <c r="CR120" s="902"/>
      <c r="CS120" s="902"/>
      <c r="CT120" s="902"/>
      <c r="CU120" s="902"/>
      <c r="CV120" s="902"/>
      <c r="CW120" s="902"/>
      <c r="CX120" s="902"/>
      <c r="CY120" s="902"/>
      <c r="CZ120" s="902"/>
      <c r="DA120" s="902"/>
      <c r="DB120" s="902"/>
      <c r="DC120" s="902"/>
      <c r="DD120" s="902"/>
      <c r="DE120" s="902"/>
      <c r="DF120" s="903"/>
      <c r="DG120" s="890">
        <v>532135</v>
      </c>
      <c r="DH120" s="871"/>
      <c r="DI120" s="871"/>
      <c r="DJ120" s="871"/>
      <c r="DK120" s="871"/>
      <c r="DL120" s="871">
        <v>503541</v>
      </c>
      <c r="DM120" s="871"/>
      <c r="DN120" s="871"/>
      <c r="DO120" s="871"/>
      <c r="DP120" s="871"/>
      <c r="DQ120" s="871">
        <v>466044</v>
      </c>
      <c r="DR120" s="871"/>
      <c r="DS120" s="871"/>
      <c r="DT120" s="871"/>
      <c r="DU120" s="871"/>
      <c r="DV120" s="872">
        <v>23</v>
      </c>
      <c r="DW120" s="872"/>
      <c r="DX120" s="872"/>
      <c r="DY120" s="872"/>
      <c r="DZ120" s="873"/>
    </row>
    <row r="121" spans="1:130" s="233" customFormat="1" ht="26.25" customHeight="1" x14ac:dyDescent="0.15">
      <c r="A121" s="849"/>
      <c r="B121" s="850"/>
      <c r="C121" s="892" t="s">
        <v>483</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464</v>
      </c>
      <c r="AB121" s="809"/>
      <c r="AC121" s="809"/>
      <c r="AD121" s="809"/>
      <c r="AE121" s="810"/>
      <c r="AF121" s="811" t="s">
        <v>447</v>
      </c>
      <c r="AG121" s="809"/>
      <c r="AH121" s="809"/>
      <c r="AI121" s="809"/>
      <c r="AJ121" s="810"/>
      <c r="AK121" s="811" t="s">
        <v>400</v>
      </c>
      <c r="AL121" s="809"/>
      <c r="AM121" s="809"/>
      <c r="AN121" s="809"/>
      <c r="AO121" s="810"/>
      <c r="AP121" s="853" t="s">
        <v>450</v>
      </c>
      <c r="AQ121" s="854"/>
      <c r="AR121" s="854"/>
      <c r="AS121" s="854"/>
      <c r="AT121" s="855"/>
      <c r="AU121" s="912"/>
      <c r="AV121" s="913"/>
      <c r="AW121" s="913"/>
      <c r="AX121" s="913"/>
      <c r="AY121" s="914"/>
      <c r="AZ121" s="844" t="s">
        <v>484</v>
      </c>
      <c r="BA121" s="781"/>
      <c r="BB121" s="781"/>
      <c r="BC121" s="781"/>
      <c r="BD121" s="781"/>
      <c r="BE121" s="781"/>
      <c r="BF121" s="781"/>
      <c r="BG121" s="781"/>
      <c r="BH121" s="781"/>
      <c r="BI121" s="781"/>
      <c r="BJ121" s="781"/>
      <c r="BK121" s="781"/>
      <c r="BL121" s="781"/>
      <c r="BM121" s="781"/>
      <c r="BN121" s="781"/>
      <c r="BO121" s="781"/>
      <c r="BP121" s="782"/>
      <c r="BQ121" s="845" t="s">
        <v>400</v>
      </c>
      <c r="BR121" s="846"/>
      <c r="BS121" s="846"/>
      <c r="BT121" s="846"/>
      <c r="BU121" s="846"/>
      <c r="BV121" s="846" t="s">
        <v>400</v>
      </c>
      <c r="BW121" s="846"/>
      <c r="BX121" s="846"/>
      <c r="BY121" s="846"/>
      <c r="BZ121" s="846"/>
      <c r="CA121" s="846" t="s">
        <v>447</v>
      </c>
      <c r="CB121" s="846"/>
      <c r="CC121" s="846"/>
      <c r="CD121" s="846"/>
      <c r="CE121" s="846"/>
      <c r="CF121" s="904" t="s">
        <v>400</v>
      </c>
      <c r="CG121" s="905"/>
      <c r="CH121" s="905"/>
      <c r="CI121" s="905"/>
      <c r="CJ121" s="905"/>
      <c r="CK121" s="898"/>
      <c r="CL121" s="884"/>
      <c r="CM121" s="884"/>
      <c r="CN121" s="884"/>
      <c r="CO121" s="885"/>
      <c r="CP121" s="864" t="s">
        <v>485</v>
      </c>
      <c r="CQ121" s="865"/>
      <c r="CR121" s="865"/>
      <c r="CS121" s="865"/>
      <c r="CT121" s="865"/>
      <c r="CU121" s="865"/>
      <c r="CV121" s="865"/>
      <c r="CW121" s="865"/>
      <c r="CX121" s="865"/>
      <c r="CY121" s="865"/>
      <c r="CZ121" s="865"/>
      <c r="DA121" s="865"/>
      <c r="DB121" s="865"/>
      <c r="DC121" s="865"/>
      <c r="DD121" s="865"/>
      <c r="DE121" s="865"/>
      <c r="DF121" s="866"/>
      <c r="DG121" s="845">
        <v>240587</v>
      </c>
      <c r="DH121" s="846"/>
      <c r="DI121" s="846"/>
      <c r="DJ121" s="846"/>
      <c r="DK121" s="846"/>
      <c r="DL121" s="846">
        <v>312301</v>
      </c>
      <c r="DM121" s="846"/>
      <c r="DN121" s="846"/>
      <c r="DO121" s="846"/>
      <c r="DP121" s="846"/>
      <c r="DQ121" s="846">
        <v>446026</v>
      </c>
      <c r="DR121" s="846"/>
      <c r="DS121" s="846"/>
      <c r="DT121" s="846"/>
      <c r="DU121" s="846"/>
      <c r="DV121" s="823">
        <v>22</v>
      </c>
      <c r="DW121" s="823"/>
      <c r="DX121" s="823"/>
      <c r="DY121" s="823"/>
      <c r="DZ121" s="824"/>
    </row>
    <row r="122" spans="1:130" s="233" customFormat="1" ht="26.25" customHeight="1" x14ac:dyDescent="0.15">
      <c r="A122" s="849"/>
      <c r="B122" s="850"/>
      <c r="C122" s="844" t="s">
        <v>463</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400</v>
      </c>
      <c r="AB122" s="809"/>
      <c r="AC122" s="809"/>
      <c r="AD122" s="809"/>
      <c r="AE122" s="810"/>
      <c r="AF122" s="811" t="s">
        <v>447</v>
      </c>
      <c r="AG122" s="809"/>
      <c r="AH122" s="809"/>
      <c r="AI122" s="809"/>
      <c r="AJ122" s="810"/>
      <c r="AK122" s="811" t="s">
        <v>400</v>
      </c>
      <c r="AL122" s="809"/>
      <c r="AM122" s="809"/>
      <c r="AN122" s="809"/>
      <c r="AO122" s="810"/>
      <c r="AP122" s="853" t="s">
        <v>450</v>
      </c>
      <c r="AQ122" s="854"/>
      <c r="AR122" s="854"/>
      <c r="AS122" s="854"/>
      <c r="AT122" s="855"/>
      <c r="AU122" s="912"/>
      <c r="AV122" s="913"/>
      <c r="AW122" s="913"/>
      <c r="AX122" s="913"/>
      <c r="AY122" s="914"/>
      <c r="AZ122" s="867" t="s">
        <v>486</v>
      </c>
      <c r="BA122" s="868"/>
      <c r="BB122" s="868"/>
      <c r="BC122" s="868"/>
      <c r="BD122" s="868"/>
      <c r="BE122" s="868"/>
      <c r="BF122" s="868"/>
      <c r="BG122" s="868"/>
      <c r="BH122" s="868"/>
      <c r="BI122" s="868"/>
      <c r="BJ122" s="868"/>
      <c r="BK122" s="868"/>
      <c r="BL122" s="868"/>
      <c r="BM122" s="868"/>
      <c r="BN122" s="868"/>
      <c r="BO122" s="868"/>
      <c r="BP122" s="869"/>
      <c r="BQ122" s="908">
        <v>2464463</v>
      </c>
      <c r="BR122" s="874"/>
      <c r="BS122" s="874"/>
      <c r="BT122" s="874"/>
      <c r="BU122" s="874"/>
      <c r="BV122" s="874">
        <v>2298366</v>
      </c>
      <c r="BW122" s="874"/>
      <c r="BX122" s="874"/>
      <c r="BY122" s="874"/>
      <c r="BZ122" s="874"/>
      <c r="CA122" s="874">
        <v>2182701</v>
      </c>
      <c r="CB122" s="874"/>
      <c r="CC122" s="874"/>
      <c r="CD122" s="874"/>
      <c r="CE122" s="874"/>
      <c r="CF122" s="875">
        <v>107.7</v>
      </c>
      <c r="CG122" s="876"/>
      <c r="CH122" s="876"/>
      <c r="CI122" s="876"/>
      <c r="CJ122" s="876"/>
      <c r="CK122" s="898"/>
      <c r="CL122" s="884"/>
      <c r="CM122" s="884"/>
      <c r="CN122" s="884"/>
      <c r="CO122" s="885"/>
      <c r="CP122" s="864" t="s">
        <v>487</v>
      </c>
      <c r="CQ122" s="865"/>
      <c r="CR122" s="865"/>
      <c r="CS122" s="865"/>
      <c r="CT122" s="865"/>
      <c r="CU122" s="865"/>
      <c r="CV122" s="865"/>
      <c r="CW122" s="865"/>
      <c r="CX122" s="865"/>
      <c r="CY122" s="865"/>
      <c r="CZ122" s="865"/>
      <c r="DA122" s="865"/>
      <c r="DB122" s="865"/>
      <c r="DC122" s="865"/>
      <c r="DD122" s="865"/>
      <c r="DE122" s="865"/>
      <c r="DF122" s="866"/>
      <c r="DG122" s="845" t="s">
        <v>450</v>
      </c>
      <c r="DH122" s="846"/>
      <c r="DI122" s="846"/>
      <c r="DJ122" s="846"/>
      <c r="DK122" s="846"/>
      <c r="DL122" s="846" t="s">
        <v>450</v>
      </c>
      <c r="DM122" s="846"/>
      <c r="DN122" s="846"/>
      <c r="DO122" s="846"/>
      <c r="DP122" s="846"/>
      <c r="DQ122" s="846" t="s">
        <v>450</v>
      </c>
      <c r="DR122" s="846"/>
      <c r="DS122" s="846"/>
      <c r="DT122" s="846"/>
      <c r="DU122" s="846"/>
      <c r="DV122" s="823" t="s">
        <v>450</v>
      </c>
      <c r="DW122" s="823"/>
      <c r="DX122" s="823"/>
      <c r="DY122" s="823"/>
      <c r="DZ122" s="824"/>
    </row>
    <row r="123" spans="1:130" s="233" customFormat="1" ht="26.25" customHeight="1" x14ac:dyDescent="0.15">
      <c r="A123" s="849"/>
      <c r="B123" s="850"/>
      <c r="C123" s="844" t="s">
        <v>471</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400</v>
      </c>
      <c r="AB123" s="809"/>
      <c r="AC123" s="809"/>
      <c r="AD123" s="809"/>
      <c r="AE123" s="810"/>
      <c r="AF123" s="811" t="s">
        <v>447</v>
      </c>
      <c r="AG123" s="809"/>
      <c r="AH123" s="809"/>
      <c r="AI123" s="809"/>
      <c r="AJ123" s="810"/>
      <c r="AK123" s="811" t="s">
        <v>450</v>
      </c>
      <c r="AL123" s="809"/>
      <c r="AM123" s="809"/>
      <c r="AN123" s="809"/>
      <c r="AO123" s="810"/>
      <c r="AP123" s="853" t="s">
        <v>447</v>
      </c>
      <c r="AQ123" s="854"/>
      <c r="AR123" s="854"/>
      <c r="AS123" s="854"/>
      <c r="AT123" s="855"/>
      <c r="AU123" s="915"/>
      <c r="AV123" s="916"/>
      <c r="AW123" s="916"/>
      <c r="AX123" s="916"/>
      <c r="AY123" s="916"/>
      <c r="AZ123" s="254" t="s">
        <v>191</v>
      </c>
      <c r="BA123" s="254"/>
      <c r="BB123" s="254"/>
      <c r="BC123" s="254"/>
      <c r="BD123" s="254"/>
      <c r="BE123" s="254"/>
      <c r="BF123" s="254"/>
      <c r="BG123" s="254"/>
      <c r="BH123" s="254"/>
      <c r="BI123" s="254"/>
      <c r="BJ123" s="254"/>
      <c r="BK123" s="254"/>
      <c r="BL123" s="254"/>
      <c r="BM123" s="254"/>
      <c r="BN123" s="254"/>
      <c r="BO123" s="906" t="s">
        <v>488</v>
      </c>
      <c r="BP123" s="907"/>
      <c r="BQ123" s="861">
        <v>5659238</v>
      </c>
      <c r="BR123" s="862"/>
      <c r="BS123" s="862"/>
      <c r="BT123" s="862"/>
      <c r="BU123" s="862"/>
      <c r="BV123" s="862">
        <v>5421646</v>
      </c>
      <c r="BW123" s="862"/>
      <c r="BX123" s="862"/>
      <c r="BY123" s="862"/>
      <c r="BZ123" s="862"/>
      <c r="CA123" s="862">
        <v>5378864</v>
      </c>
      <c r="CB123" s="862"/>
      <c r="CC123" s="862"/>
      <c r="CD123" s="862"/>
      <c r="CE123" s="862"/>
      <c r="CF123" s="777"/>
      <c r="CG123" s="778"/>
      <c r="CH123" s="778"/>
      <c r="CI123" s="778"/>
      <c r="CJ123" s="863"/>
      <c r="CK123" s="898"/>
      <c r="CL123" s="884"/>
      <c r="CM123" s="884"/>
      <c r="CN123" s="884"/>
      <c r="CO123" s="885"/>
      <c r="CP123" s="864" t="s">
        <v>489</v>
      </c>
      <c r="CQ123" s="865"/>
      <c r="CR123" s="865"/>
      <c r="CS123" s="865"/>
      <c r="CT123" s="865"/>
      <c r="CU123" s="865"/>
      <c r="CV123" s="865"/>
      <c r="CW123" s="865"/>
      <c r="CX123" s="865"/>
      <c r="CY123" s="865"/>
      <c r="CZ123" s="865"/>
      <c r="DA123" s="865"/>
      <c r="DB123" s="865"/>
      <c r="DC123" s="865"/>
      <c r="DD123" s="865"/>
      <c r="DE123" s="865"/>
      <c r="DF123" s="866"/>
      <c r="DG123" s="808" t="s">
        <v>450</v>
      </c>
      <c r="DH123" s="809"/>
      <c r="DI123" s="809"/>
      <c r="DJ123" s="809"/>
      <c r="DK123" s="810"/>
      <c r="DL123" s="811" t="s">
        <v>464</v>
      </c>
      <c r="DM123" s="809"/>
      <c r="DN123" s="809"/>
      <c r="DO123" s="809"/>
      <c r="DP123" s="810"/>
      <c r="DQ123" s="811" t="s">
        <v>447</v>
      </c>
      <c r="DR123" s="809"/>
      <c r="DS123" s="809"/>
      <c r="DT123" s="809"/>
      <c r="DU123" s="810"/>
      <c r="DV123" s="853" t="s">
        <v>400</v>
      </c>
      <c r="DW123" s="854"/>
      <c r="DX123" s="854"/>
      <c r="DY123" s="854"/>
      <c r="DZ123" s="855"/>
    </row>
    <row r="124" spans="1:130" s="233" customFormat="1" ht="26.25" customHeight="1" thickBot="1" x14ac:dyDescent="0.2">
      <c r="A124" s="849"/>
      <c r="B124" s="850"/>
      <c r="C124" s="844" t="s">
        <v>474</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450</v>
      </c>
      <c r="AB124" s="809"/>
      <c r="AC124" s="809"/>
      <c r="AD124" s="809"/>
      <c r="AE124" s="810"/>
      <c r="AF124" s="811" t="s">
        <v>447</v>
      </c>
      <c r="AG124" s="809"/>
      <c r="AH124" s="809"/>
      <c r="AI124" s="809"/>
      <c r="AJ124" s="810"/>
      <c r="AK124" s="811" t="s">
        <v>464</v>
      </c>
      <c r="AL124" s="809"/>
      <c r="AM124" s="809"/>
      <c r="AN124" s="809"/>
      <c r="AO124" s="810"/>
      <c r="AP124" s="853" t="s">
        <v>400</v>
      </c>
      <c r="AQ124" s="854"/>
      <c r="AR124" s="854"/>
      <c r="AS124" s="854"/>
      <c r="AT124" s="855"/>
      <c r="AU124" s="856" t="s">
        <v>490</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t="s">
        <v>447</v>
      </c>
      <c r="BR124" s="860"/>
      <c r="BS124" s="860"/>
      <c r="BT124" s="860"/>
      <c r="BU124" s="860"/>
      <c r="BV124" s="860" t="s">
        <v>450</v>
      </c>
      <c r="BW124" s="860"/>
      <c r="BX124" s="860"/>
      <c r="BY124" s="860"/>
      <c r="BZ124" s="860"/>
      <c r="CA124" s="860" t="s">
        <v>447</v>
      </c>
      <c r="CB124" s="860"/>
      <c r="CC124" s="860"/>
      <c r="CD124" s="860"/>
      <c r="CE124" s="860"/>
      <c r="CF124" s="755"/>
      <c r="CG124" s="756"/>
      <c r="CH124" s="756"/>
      <c r="CI124" s="756"/>
      <c r="CJ124" s="891"/>
      <c r="CK124" s="899"/>
      <c r="CL124" s="899"/>
      <c r="CM124" s="899"/>
      <c r="CN124" s="899"/>
      <c r="CO124" s="900"/>
      <c r="CP124" s="864" t="s">
        <v>491</v>
      </c>
      <c r="CQ124" s="865"/>
      <c r="CR124" s="865"/>
      <c r="CS124" s="865"/>
      <c r="CT124" s="865"/>
      <c r="CU124" s="865"/>
      <c r="CV124" s="865"/>
      <c r="CW124" s="865"/>
      <c r="CX124" s="865"/>
      <c r="CY124" s="865"/>
      <c r="CZ124" s="865"/>
      <c r="DA124" s="865"/>
      <c r="DB124" s="865"/>
      <c r="DC124" s="865"/>
      <c r="DD124" s="865"/>
      <c r="DE124" s="865"/>
      <c r="DF124" s="866"/>
      <c r="DG124" s="792" t="s">
        <v>447</v>
      </c>
      <c r="DH124" s="793"/>
      <c r="DI124" s="793"/>
      <c r="DJ124" s="793"/>
      <c r="DK124" s="794"/>
      <c r="DL124" s="795" t="s">
        <v>447</v>
      </c>
      <c r="DM124" s="793"/>
      <c r="DN124" s="793"/>
      <c r="DO124" s="793"/>
      <c r="DP124" s="794"/>
      <c r="DQ124" s="795" t="s">
        <v>450</v>
      </c>
      <c r="DR124" s="793"/>
      <c r="DS124" s="793"/>
      <c r="DT124" s="793"/>
      <c r="DU124" s="794"/>
      <c r="DV124" s="877" t="s">
        <v>464</v>
      </c>
      <c r="DW124" s="878"/>
      <c r="DX124" s="878"/>
      <c r="DY124" s="878"/>
      <c r="DZ124" s="879"/>
    </row>
    <row r="125" spans="1:130" s="233" customFormat="1" ht="26.25" customHeight="1" x14ac:dyDescent="0.15">
      <c r="A125" s="849"/>
      <c r="B125" s="850"/>
      <c r="C125" s="844" t="s">
        <v>476</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447</v>
      </c>
      <c r="AB125" s="809"/>
      <c r="AC125" s="809"/>
      <c r="AD125" s="809"/>
      <c r="AE125" s="810"/>
      <c r="AF125" s="811" t="s">
        <v>447</v>
      </c>
      <c r="AG125" s="809"/>
      <c r="AH125" s="809"/>
      <c r="AI125" s="809"/>
      <c r="AJ125" s="810"/>
      <c r="AK125" s="811" t="s">
        <v>447</v>
      </c>
      <c r="AL125" s="809"/>
      <c r="AM125" s="809"/>
      <c r="AN125" s="809"/>
      <c r="AO125" s="810"/>
      <c r="AP125" s="853" t="s">
        <v>450</v>
      </c>
      <c r="AQ125" s="854"/>
      <c r="AR125" s="854"/>
      <c r="AS125" s="854"/>
      <c r="AT125" s="85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0" t="s">
        <v>492</v>
      </c>
      <c r="CL125" s="881"/>
      <c r="CM125" s="881"/>
      <c r="CN125" s="881"/>
      <c r="CO125" s="882"/>
      <c r="CP125" s="889" t="s">
        <v>493</v>
      </c>
      <c r="CQ125" s="837"/>
      <c r="CR125" s="837"/>
      <c r="CS125" s="837"/>
      <c r="CT125" s="837"/>
      <c r="CU125" s="837"/>
      <c r="CV125" s="837"/>
      <c r="CW125" s="837"/>
      <c r="CX125" s="837"/>
      <c r="CY125" s="837"/>
      <c r="CZ125" s="837"/>
      <c r="DA125" s="837"/>
      <c r="DB125" s="837"/>
      <c r="DC125" s="837"/>
      <c r="DD125" s="837"/>
      <c r="DE125" s="837"/>
      <c r="DF125" s="838"/>
      <c r="DG125" s="890" t="s">
        <v>447</v>
      </c>
      <c r="DH125" s="871"/>
      <c r="DI125" s="871"/>
      <c r="DJ125" s="871"/>
      <c r="DK125" s="871"/>
      <c r="DL125" s="871" t="s">
        <v>450</v>
      </c>
      <c r="DM125" s="871"/>
      <c r="DN125" s="871"/>
      <c r="DO125" s="871"/>
      <c r="DP125" s="871"/>
      <c r="DQ125" s="871" t="s">
        <v>447</v>
      </c>
      <c r="DR125" s="871"/>
      <c r="DS125" s="871"/>
      <c r="DT125" s="871"/>
      <c r="DU125" s="871"/>
      <c r="DV125" s="872" t="s">
        <v>447</v>
      </c>
      <c r="DW125" s="872"/>
      <c r="DX125" s="872"/>
      <c r="DY125" s="872"/>
      <c r="DZ125" s="873"/>
    </row>
    <row r="126" spans="1:130" s="233" customFormat="1" ht="26.25" customHeight="1" thickBot="1" x14ac:dyDescent="0.2">
      <c r="A126" s="849"/>
      <c r="B126" s="850"/>
      <c r="C126" s="844" t="s">
        <v>478</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450</v>
      </c>
      <c r="AB126" s="809"/>
      <c r="AC126" s="809"/>
      <c r="AD126" s="809"/>
      <c r="AE126" s="810"/>
      <c r="AF126" s="811" t="s">
        <v>464</v>
      </c>
      <c r="AG126" s="809"/>
      <c r="AH126" s="809"/>
      <c r="AI126" s="809"/>
      <c r="AJ126" s="810"/>
      <c r="AK126" s="811" t="s">
        <v>450</v>
      </c>
      <c r="AL126" s="809"/>
      <c r="AM126" s="809"/>
      <c r="AN126" s="809"/>
      <c r="AO126" s="810"/>
      <c r="AP126" s="853" t="s">
        <v>447</v>
      </c>
      <c r="AQ126" s="854"/>
      <c r="AR126" s="854"/>
      <c r="AS126" s="854"/>
      <c r="AT126" s="85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3"/>
      <c r="CL126" s="884"/>
      <c r="CM126" s="884"/>
      <c r="CN126" s="884"/>
      <c r="CO126" s="885"/>
      <c r="CP126" s="844" t="s">
        <v>494</v>
      </c>
      <c r="CQ126" s="781"/>
      <c r="CR126" s="781"/>
      <c r="CS126" s="781"/>
      <c r="CT126" s="781"/>
      <c r="CU126" s="781"/>
      <c r="CV126" s="781"/>
      <c r="CW126" s="781"/>
      <c r="CX126" s="781"/>
      <c r="CY126" s="781"/>
      <c r="CZ126" s="781"/>
      <c r="DA126" s="781"/>
      <c r="DB126" s="781"/>
      <c r="DC126" s="781"/>
      <c r="DD126" s="781"/>
      <c r="DE126" s="781"/>
      <c r="DF126" s="782"/>
      <c r="DG126" s="845" t="s">
        <v>450</v>
      </c>
      <c r="DH126" s="846"/>
      <c r="DI126" s="846"/>
      <c r="DJ126" s="846"/>
      <c r="DK126" s="846"/>
      <c r="DL126" s="846" t="s">
        <v>447</v>
      </c>
      <c r="DM126" s="846"/>
      <c r="DN126" s="846"/>
      <c r="DO126" s="846"/>
      <c r="DP126" s="846"/>
      <c r="DQ126" s="846" t="s">
        <v>447</v>
      </c>
      <c r="DR126" s="846"/>
      <c r="DS126" s="846"/>
      <c r="DT126" s="846"/>
      <c r="DU126" s="846"/>
      <c r="DV126" s="823" t="s">
        <v>447</v>
      </c>
      <c r="DW126" s="823"/>
      <c r="DX126" s="823"/>
      <c r="DY126" s="823"/>
      <c r="DZ126" s="824"/>
    </row>
    <row r="127" spans="1:130" s="233" customFormat="1" ht="26.25" customHeight="1" x14ac:dyDescent="0.15">
      <c r="A127" s="851"/>
      <c r="B127" s="852"/>
      <c r="C127" s="867" t="s">
        <v>495</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285</v>
      </c>
      <c r="AB127" s="809"/>
      <c r="AC127" s="809"/>
      <c r="AD127" s="809"/>
      <c r="AE127" s="810"/>
      <c r="AF127" s="811">
        <v>228</v>
      </c>
      <c r="AG127" s="809"/>
      <c r="AH127" s="809"/>
      <c r="AI127" s="809"/>
      <c r="AJ127" s="810"/>
      <c r="AK127" s="811">
        <v>288</v>
      </c>
      <c r="AL127" s="809"/>
      <c r="AM127" s="809"/>
      <c r="AN127" s="809"/>
      <c r="AO127" s="810"/>
      <c r="AP127" s="853">
        <v>0</v>
      </c>
      <c r="AQ127" s="854"/>
      <c r="AR127" s="854"/>
      <c r="AS127" s="854"/>
      <c r="AT127" s="855"/>
      <c r="AU127" s="235"/>
      <c r="AV127" s="235"/>
      <c r="AW127" s="235"/>
      <c r="AX127" s="870" t="s">
        <v>496</v>
      </c>
      <c r="AY127" s="841"/>
      <c r="AZ127" s="841"/>
      <c r="BA127" s="841"/>
      <c r="BB127" s="841"/>
      <c r="BC127" s="841"/>
      <c r="BD127" s="841"/>
      <c r="BE127" s="842"/>
      <c r="BF127" s="840" t="s">
        <v>497</v>
      </c>
      <c r="BG127" s="841"/>
      <c r="BH127" s="841"/>
      <c r="BI127" s="841"/>
      <c r="BJ127" s="841"/>
      <c r="BK127" s="841"/>
      <c r="BL127" s="842"/>
      <c r="BM127" s="840" t="s">
        <v>498</v>
      </c>
      <c r="BN127" s="841"/>
      <c r="BO127" s="841"/>
      <c r="BP127" s="841"/>
      <c r="BQ127" s="841"/>
      <c r="BR127" s="841"/>
      <c r="BS127" s="842"/>
      <c r="BT127" s="840" t="s">
        <v>499</v>
      </c>
      <c r="BU127" s="841"/>
      <c r="BV127" s="841"/>
      <c r="BW127" s="841"/>
      <c r="BX127" s="841"/>
      <c r="BY127" s="841"/>
      <c r="BZ127" s="843"/>
      <c r="CA127" s="235"/>
      <c r="CB127" s="235"/>
      <c r="CC127" s="235"/>
      <c r="CD127" s="258"/>
      <c r="CE127" s="258"/>
      <c r="CF127" s="258"/>
      <c r="CG127" s="235"/>
      <c r="CH127" s="235"/>
      <c r="CI127" s="235"/>
      <c r="CJ127" s="257"/>
      <c r="CK127" s="883"/>
      <c r="CL127" s="884"/>
      <c r="CM127" s="884"/>
      <c r="CN127" s="884"/>
      <c r="CO127" s="885"/>
      <c r="CP127" s="844" t="s">
        <v>500</v>
      </c>
      <c r="CQ127" s="781"/>
      <c r="CR127" s="781"/>
      <c r="CS127" s="781"/>
      <c r="CT127" s="781"/>
      <c r="CU127" s="781"/>
      <c r="CV127" s="781"/>
      <c r="CW127" s="781"/>
      <c r="CX127" s="781"/>
      <c r="CY127" s="781"/>
      <c r="CZ127" s="781"/>
      <c r="DA127" s="781"/>
      <c r="DB127" s="781"/>
      <c r="DC127" s="781"/>
      <c r="DD127" s="781"/>
      <c r="DE127" s="781"/>
      <c r="DF127" s="782"/>
      <c r="DG127" s="845" t="s">
        <v>447</v>
      </c>
      <c r="DH127" s="846"/>
      <c r="DI127" s="846"/>
      <c r="DJ127" s="846"/>
      <c r="DK127" s="846"/>
      <c r="DL127" s="846" t="s">
        <v>447</v>
      </c>
      <c r="DM127" s="846"/>
      <c r="DN127" s="846"/>
      <c r="DO127" s="846"/>
      <c r="DP127" s="846"/>
      <c r="DQ127" s="846" t="s">
        <v>450</v>
      </c>
      <c r="DR127" s="846"/>
      <c r="DS127" s="846"/>
      <c r="DT127" s="846"/>
      <c r="DU127" s="846"/>
      <c r="DV127" s="823" t="s">
        <v>447</v>
      </c>
      <c r="DW127" s="823"/>
      <c r="DX127" s="823"/>
      <c r="DY127" s="823"/>
      <c r="DZ127" s="824"/>
    </row>
    <row r="128" spans="1:130" s="233" customFormat="1" ht="26.25" customHeight="1" thickBot="1" x14ac:dyDescent="0.2">
      <c r="A128" s="825" t="s">
        <v>501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502</v>
      </c>
      <c r="X128" s="827"/>
      <c r="Y128" s="827"/>
      <c r="Z128" s="828"/>
      <c r="AA128" s="829" t="s">
        <v>464</v>
      </c>
      <c r="AB128" s="830"/>
      <c r="AC128" s="830"/>
      <c r="AD128" s="830"/>
      <c r="AE128" s="831"/>
      <c r="AF128" s="832" t="s">
        <v>464</v>
      </c>
      <c r="AG128" s="830"/>
      <c r="AH128" s="830"/>
      <c r="AI128" s="830"/>
      <c r="AJ128" s="831"/>
      <c r="AK128" s="832" t="s">
        <v>450</v>
      </c>
      <c r="AL128" s="830"/>
      <c r="AM128" s="830"/>
      <c r="AN128" s="830"/>
      <c r="AO128" s="831"/>
      <c r="AP128" s="833"/>
      <c r="AQ128" s="834"/>
      <c r="AR128" s="834"/>
      <c r="AS128" s="834"/>
      <c r="AT128" s="835"/>
      <c r="AU128" s="235"/>
      <c r="AV128" s="235"/>
      <c r="AW128" s="235"/>
      <c r="AX128" s="836" t="s">
        <v>503</v>
      </c>
      <c r="AY128" s="837"/>
      <c r="AZ128" s="837"/>
      <c r="BA128" s="837"/>
      <c r="BB128" s="837"/>
      <c r="BC128" s="837"/>
      <c r="BD128" s="837"/>
      <c r="BE128" s="838"/>
      <c r="BF128" s="815" t="s">
        <v>447</v>
      </c>
      <c r="BG128" s="816"/>
      <c r="BH128" s="816"/>
      <c r="BI128" s="816"/>
      <c r="BJ128" s="816"/>
      <c r="BK128" s="816"/>
      <c r="BL128" s="839"/>
      <c r="BM128" s="815">
        <v>15</v>
      </c>
      <c r="BN128" s="816"/>
      <c r="BO128" s="816"/>
      <c r="BP128" s="816"/>
      <c r="BQ128" s="816"/>
      <c r="BR128" s="816"/>
      <c r="BS128" s="839"/>
      <c r="BT128" s="815">
        <v>20</v>
      </c>
      <c r="BU128" s="816"/>
      <c r="BV128" s="816"/>
      <c r="BW128" s="816"/>
      <c r="BX128" s="816"/>
      <c r="BY128" s="816"/>
      <c r="BZ128" s="817"/>
      <c r="CA128" s="258"/>
      <c r="CB128" s="258"/>
      <c r="CC128" s="258"/>
      <c r="CD128" s="258"/>
      <c r="CE128" s="258"/>
      <c r="CF128" s="258"/>
      <c r="CG128" s="235"/>
      <c r="CH128" s="235"/>
      <c r="CI128" s="235"/>
      <c r="CJ128" s="257"/>
      <c r="CK128" s="886"/>
      <c r="CL128" s="887"/>
      <c r="CM128" s="887"/>
      <c r="CN128" s="887"/>
      <c r="CO128" s="888"/>
      <c r="CP128" s="818" t="s">
        <v>504</v>
      </c>
      <c r="CQ128" s="759"/>
      <c r="CR128" s="759"/>
      <c r="CS128" s="759"/>
      <c r="CT128" s="759"/>
      <c r="CU128" s="759"/>
      <c r="CV128" s="759"/>
      <c r="CW128" s="759"/>
      <c r="CX128" s="759"/>
      <c r="CY128" s="759"/>
      <c r="CZ128" s="759"/>
      <c r="DA128" s="759"/>
      <c r="DB128" s="759"/>
      <c r="DC128" s="759"/>
      <c r="DD128" s="759"/>
      <c r="DE128" s="759"/>
      <c r="DF128" s="760"/>
      <c r="DG128" s="819" t="s">
        <v>505</v>
      </c>
      <c r="DH128" s="820"/>
      <c r="DI128" s="820"/>
      <c r="DJ128" s="820"/>
      <c r="DK128" s="820"/>
      <c r="DL128" s="820" t="s">
        <v>469</v>
      </c>
      <c r="DM128" s="820"/>
      <c r="DN128" s="820"/>
      <c r="DO128" s="820"/>
      <c r="DP128" s="820"/>
      <c r="DQ128" s="820" t="s">
        <v>505</v>
      </c>
      <c r="DR128" s="820"/>
      <c r="DS128" s="820"/>
      <c r="DT128" s="820"/>
      <c r="DU128" s="820"/>
      <c r="DV128" s="821" t="s">
        <v>506</v>
      </c>
      <c r="DW128" s="821"/>
      <c r="DX128" s="821"/>
      <c r="DY128" s="821"/>
      <c r="DZ128" s="822"/>
    </row>
    <row r="129" spans="1:131" s="233" customFormat="1" ht="26.25" customHeight="1" x14ac:dyDescent="0.15">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507</v>
      </c>
      <c r="X129" s="806"/>
      <c r="Y129" s="806"/>
      <c r="Z129" s="807"/>
      <c r="AA129" s="808">
        <v>1960334</v>
      </c>
      <c r="AB129" s="809"/>
      <c r="AC129" s="809"/>
      <c r="AD129" s="809"/>
      <c r="AE129" s="810"/>
      <c r="AF129" s="811">
        <v>2089227</v>
      </c>
      <c r="AG129" s="809"/>
      <c r="AH129" s="809"/>
      <c r="AI129" s="809"/>
      <c r="AJ129" s="810"/>
      <c r="AK129" s="811">
        <v>2310554</v>
      </c>
      <c r="AL129" s="809"/>
      <c r="AM129" s="809"/>
      <c r="AN129" s="809"/>
      <c r="AO129" s="810"/>
      <c r="AP129" s="812"/>
      <c r="AQ129" s="813"/>
      <c r="AR129" s="813"/>
      <c r="AS129" s="813"/>
      <c r="AT129" s="814"/>
      <c r="AU129" s="236"/>
      <c r="AV129" s="236"/>
      <c r="AW129" s="236"/>
      <c r="AX129" s="780" t="s">
        <v>508</v>
      </c>
      <c r="AY129" s="781"/>
      <c r="AZ129" s="781"/>
      <c r="BA129" s="781"/>
      <c r="BB129" s="781"/>
      <c r="BC129" s="781"/>
      <c r="BD129" s="781"/>
      <c r="BE129" s="782"/>
      <c r="BF129" s="799" t="s">
        <v>509</v>
      </c>
      <c r="BG129" s="800"/>
      <c r="BH129" s="800"/>
      <c r="BI129" s="800"/>
      <c r="BJ129" s="800"/>
      <c r="BK129" s="800"/>
      <c r="BL129" s="801"/>
      <c r="BM129" s="799">
        <v>20</v>
      </c>
      <c r="BN129" s="800"/>
      <c r="BO129" s="800"/>
      <c r="BP129" s="800"/>
      <c r="BQ129" s="800"/>
      <c r="BR129" s="800"/>
      <c r="BS129" s="801"/>
      <c r="BT129" s="799">
        <v>30</v>
      </c>
      <c r="BU129" s="800"/>
      <c r="BV129" s="800"/>
      <c r="BW129" s="800"/>
      <c r="BX129" s="800"/>
      <c r="BY129" s="800"/>
      <c r="BZ129" s="8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3" t="s">
        <v>510</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511</v>
      </c>
      <c r="X130" s="806"/>
      <c r="Y130" s="806"/>
      <c r="Z130" s="807"/>
      <c r="AA130" s="808">
        <v>262555</v>
      </c>
      <c r="AB130" s="809"/>
      <c r="AC130" s="809"/>
      <c r="AD130" s="809"/>
      <c r="AE130" s="810"/>
      <c r="AF130" s="811">
        <v>272214</v>
      </c>
      <c r="AG130" s="809"/>
      <c r="AH130" s="809"/>
      <c r="AI130" s="809"/>
      <c r="AJ130" s="810"/>
      <c r="AK130" s="811">
        <v>284777</v>
      </c>
      <c r="AL130" s="809"/>
      <c r="AM130" s="809"/>
      <c r="AN130" s="809"/>
      <c r="AO130" s="810"/>
      <c r="AP130" s="812"/>
      <c r="AQ130" s="813"/>
      <c r="AR130" s="813"/>
      <c r="AS130" s="813"/>
      <c r="AT130" s="814"/>
      <c r="AU130" s="236"/>
      <c r="AV130" s="236"/>
      <c r="AW130" s="236"/>
      <c r="AX130" s="780" t="s">
        <v>512</v>
      </c>
      <c r="AY130" s="781"/>
      <c r="AZ130" s="781"/>
      <c r="BA130" s="781"/>
      <c r="BB130" s="781"/>
      <c r="BC130" s="781"/>
      <c r="BD130" s="781"/>
      <c r="BE130" s="782"/>
      <c r="BF130" s="783">
        <v>5.3</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513</v>
      </c>
      <c r="X131" s="790"/>
      <c r="Y131" s="790"/>
      <c r="Z131" s="791"/>
      <c r="AA131" s="792">
        <v>1697779</v>
      </c>
      <c r="AB131" s="793"/>
      <c r="AC131" s="793"/>
      <c r="AD131" s="793"/>
      <c r="AE131" s="794"/>
      <c r="AF131" s="795">
        <v>1817013</v>
      </c>
      <c r="AG131" s="793"/>
      <c r="AH131" s="793"/>
      <c r="AI131" s="793"/>
      <c r="AJ131" s="794"/>
      <c r="AK131" s="795">
        <v>2025777</v>
      </c>
      <c r="AL131" s="793"/>
      <c r="AM131" s="793"/>
      <c r="AN131" s="793"/>
      <c r="AO131" s="794"/>
      <c r="AP131" s="796"/>
      <c r="AQ131" s="797"/>
      <c r="AR131" s="797"/>
      <c r="AS131" s="797"/>
      <c r="AT131" s="798"/>
      <c r="AU131" s="236"/>
      <c r="AV131" s="236"/>
      <c r="AW131" s="236"/>
      <c r="AX131" s="758" t="s">
        <v>514</v>
      </c>
      <c r="AY131" s="759"/>
      <c r="AZ131" s="759"/>
      <c r="BA131" s="759"/>
      <c r="BB131" s="759"/>
      <c r="BC131" s="759"/>
      <c r="BD131" s="759"/>
      <c r="BE131" s="760"/>
      <c r="BF131" s="761" t="s">
        <v>505</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7" t="s">
        <v>515</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516</v>
      </c>
      <c r="W132" s="771"/>
      <c r="X132" s="771"/>
      <c r="Y132" s="771"/>
      <c r="Z132" s="772"/>
      <c r="AA132" s="773">
        <v>6.5222269800000001</v>
      </c>
      <c r="AB132" s="774"/>
      <c r="AC132" s="774"/>
      <c r="AD132" s="774"/>
      <c r="AE132" s="775"/>
      <c r="AF132" s="776">
        <v>5.9662754199999997</v>
      </c>
      <c r="AG132" s="774"/>
      <c r="AH132" s="774"/>
      <c r="AI132" s="774"/>
      <c r="AJ132" s="775"/>
      <c r="AK132" s="776">
        <v>3.633470022</v>
      </c>
      <c r="AL132" s="774"/>
      <c r="AM132" s="774"/>
      <c r="AN132" s="774"/>
      <c r="AO132" s="775"/>
      <c r="AP132" s="777"/>
      <c r="AQ132" s="778"/>
      <c r="AR132" s="778"/>
      <c r="AS132" s="778"/>
      <c r="AT132" s="77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517</v>
      </c>
      <c r="W133" s="750"/>
      <c r="X133" s="750"/>
      <c r="Y133" s="750"/>
      <c r="Z133" s="751"/>
      <c r="AA133" s="752">
        <v>8.5</v>
      </c>
      <c r="AB133" s="753"/>
      <c r="AC133" s="753"/>
      <c r="AD133" s="753"/>
      <c r="AE133" s="754"/>
      <c r="AF133" s="752">
        <v>6.9</v>
      </c>
      <c r="AG133" s="753"/>
      <c r="AH133" s="753"/>
      <c r="AI133" s="753"/>
      <c r="AJ133" s="754"/>
      <c r="AK133" s="752">
        <v>5.3</v>
      </c>
      <c r="AL133" s="753"/>
      <c r="AM133" s="753"/>
      <c r="AN133" s="753"/>
      <c r="AO133" s="754"/>
      <c r="AP133" s="755"/>
      <c r="AQ133" s="756"/>
      <c r="AR133" s="756"/>
      <c r="AS133" s="756"/>
      <c r="AT133" s="75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qvQ+a2SEZOwcC0HyAgp8QrFvFncXWlVrVe+COgOT/ZTmqevlIyI0kfg/VOGevgBPwppVKNuEhxBE8jFgDRQoAQ==" saltValue="A74MHykZO95ic5s3qgK14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518</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jOvyGSqHtS27NzMOqSmxrpXgUBrcpjQmGdQ2RZF5S2zJiwfyv+BO8JuW5LKhsUoumgQ23mS1Qf7GUUHYnPNnw==" saltValue="7pJqA17GnymUgcPmdq1bPA=="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520</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521</v>
      </c>
      <c r="AP7" s="275"/>
      <c r="AQ7" s="276" t="s">
        <v>522</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523</v>
      </c>
      <c r="AQ8" s="282" t="s">
        <v>524</v>
      </c>
      <c r="AR8" s="283" t="s">
        <v>525</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9" t="s">
        <v>526</v>
      </c>
      <c r="AL9" s="1160"/>
      <c r="AM9" s="1160"/>
      <c r="AN9" s="1161"/>
      <c r="AO9" s="284">
        <v>636047</v>
      </c>
      <c r="AP9" s="284">
        <v>181158</v>
      </c>
      <c r="AQ9" s="285">
        <v>194778</v>
      </c>
      <c r="AR9" s="286">
        <v>-7</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9" t="s">
        <v>527</v>
      </c>
      <c r="AL10" s="1160"/>
      <c r="AM10" s="1160"/>
      <c r="AN10" s="1161"/>
      <c r="AO10" s="287">
        <v>73522</v>
      </c>
      <c r="AP10" s="287">
        <v>20940</v>
      </c>
      <c r="AQ10" s="288">
        <v>26112</v>
      </c>
      <c r="AR10" s="289">
        <v>-19.8</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9" t="s">
        <v>528</v>
      </c>
      <c r="AL11" s="1160"/>
      <c r="AM11" s="1160"/>
      <c r="AN11" s="1161"/>
      <c r="AO11" s="287" t="s">
        <v>529</v>
      </c>
      <c r="AP11" s="287" t="s">
        <v>529</v>
      </c>
      <c r="AQ11" s="288">
        <v>390</v>
      </c>
      <c r="AR11" s="289" t="s">
        <v>529</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9" t="s">
        <v>530</v>
      </c>
      <c r="AL12" s="1160"/>
      <c r="AM12" s="1160"/>
      <c r="AN12" s="1161"/>
      <c r="AO12" s="287" t="s">
        <v>529</v>
      </c>
      <c r="AP12" s="287" t="s">
        <v>529</v>
      </c>
      <c r="AQ12" s="288" t="s">
        <v>529</v>
      </c>
      <c r="AR12" s="289" t="s">
        <v>529</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9" t="s">
        <v>531</v>
      </c>
      <c r="AL13" s="1160"/>
      <c r="AM13" s="1160"/>
      <c r="AN13" s="1161"/>
      <c r="AO13" s="287">
        <v>39086</v>
      </c>
      <c r="AP13" s="287">
        <v>11132</v>
      </c>
      <c r="AQ13" s="288">
        <v>7005</v>
      </c>
      <c r="AR13" s="289">
        <v>58.9</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9" t="s">
        <v>532</v>
      </c>
      <c r="AL14" s="1160"/>
      <c r="AM14" s="1160"/>
      <c r="AN14" s="1161"/>
      <c r="AO14" s="287">
        <v>9389</v>
      </c>
      <c r="AP14" s="287">
        <v>2674</v>
      </c>
      <c r="AQ14" s="288">
        <v>3736</v>
      </c>
      <c r="AR14" s="289">
        <v>-28.4</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2" t="s">
        <v>533</v>
      </c>
      <c r="AL15" s="1163"/>
      <c r="AM15" s="1163"/>
      <c r="AN15" s="1164"/>
      <c r="AO15" s="287">
        <v>-36519</v>
      </c>
      <c r="AP15" s="287">
        <v>-10401</v>
      </c>
      <c r="AQ15" s="288">
        <v>-14789</v>
      </c>
      <c r="AR15" s="289">
        <v>-29.7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2" t="s">
        <v>191</v>
      </c>
      <c r="AL16" s="1163"/>
      <c r="AM16" s="1163"/>
      <c r="AN16" s="1164"/>
      <c r="AO16" s="287">
        <v>721525</v>
      </c>
      <c r="AP16" s="287">
        <v>205504</v>
      </c>
      <c r="AQ16" s="288">
        <v>217232</v>
      </c>
      <c r="AR16" s="289">
        <v>-5.4</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534</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535</v>
      </c>
      <c r="AP20" s="296" t="s">
        <v>536</v>
      </c>
      <c r="AQ20" s="297" t="s">
        <v>537</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5" t="s">
        <v>538</v>
      </c>
      <c r="AL21" s="1166"/>
      <c r="AM21" s="1166"/>
      <c r="AN21" s="1167"/>
      <c r="AO21" s="300">
        <v>19.37</v>
      </c>
      <c r="AP21" s="301">
        <v>19.260000000000002</v>
      </c>
      <c r="AQ21" s="302">
        <v>0.11</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5" t="s">
        <v>539</v>
      </c>
      <c r="AL22" s="1166"/>
      <c r="AM22" s="1166"/>
      <c r="AN22" s="1167"/>
      <c r="AO22" s="305">
        <v>96.6</v>
      </c>
      <c r="AP22" s="306">
        <v>95.2</v>
      </c>
      <c r="AQ22" s="307">
        <v>1.4</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8" t="s">
        <v>540</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70"/>
    </row>
    <row r="27" spans="1:46" x14ac:dyDescent="0.15">
      <c r="A27" s="312"/>
      <c r="AO27" s="265"/>
      <c r="AP27" s="265"/>
      <c r="AQ27" s="265"/>
      <c r="AR27" s="265"/>
      <c r="AS27" s="265"/>
      <c r="AT27" s="265"/>
    </row>
    <row r="28" spans="1:46" ht="17.25" x14ac:dyDescent="0.15">
      <c r="A28" s="266" t="s">
        <v>541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542</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521</v>
      </c>
      <c r="AP30" s="275"/>
      <c r="AQ30" s="276" t="s">
        <v>522</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523</v>
      </c>
      <c r="AQ31" s="282" t="s">
        <v>524</v>
      </c>
      <c r="AR31" s="283" t="s">
        <v>525</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9" t="s">
        <v>543</v>
      </c>
      <c r="AL32" s="1150"/>
      <c r="AM32" s="1150"/>
      <c r="AN32" s="1151"/>
      <c r="AO32" s="315">
        <v>272641</v>
      </c>
      <c r="AP32" s="315">
        <v>77653</v>
      </c>
      <c r="AQ32" s="316">
        <v>113550</v>
      </c>
      <c r="AR32" s="317">
        <v>-31.6</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9" t="s">
        <v>544</v>
      </c>
      <c r="AL33" s="1150"/>
      <c r="AM33" s="1150"/>
      <c r="AN33" s="1151"/>
      <c r="AO33" s="315" t="s">
        <v>529</v>
      </c>
      <c r="AP33" s="315" t="s">
        <v>529</v>
      </c>
      <c r="AQ33" s="316" t="s">
        <v>529</v>
      </c>
      <c r="AR33" s="317" t="s">
        <v>529</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9" t="s">
        <v>545</v>
      </c>
      <c r="AL34" s="1150"/>
      <c r="AM34" s="1150"/>
      <c r="AN34" s="1151"/>
      <c r="AO34" s="315" t="s">
        <v>529</v>
      </c>
      <c r="AP34" s="315" t="s">
        <v>529</v>
      </c>
      <c r="AQ34" s="316" t="s">
        <v>529</v>
      </c>
      <c r="AR34" s="317" t="s">
        <v>529</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9" t="s">
        <v>546</v>
      </c>
      <c r="AL35" s="1150"/>
      <c r="AM35" s="1150"/>
      <c r="AN35" s="1151"/>
      <c r="AO35" s="315">
        <v>70859</v>
      </c>
      <c r="AP35" s="315">
        <v>20182</v>
      </c>
      <c r="AQ35" s="316">
        <v>31148</v>
      </c>
      <c r="AR35" s="317">
        <v>-35.200000000000003</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9" t="s">
        <v>547</v>
      </c>
      <c r="AL36" s="1150"/>
      <c r="AM36" s="1150"/>
      <c r="AN36" s="1151"/>
      <c r="AO36" s="315">
        <v>14595</v>
      </c>
      <c r="AP36" s="315">
        <v>4157</v>
      </c>
      <c r="AQ36" s="316">
        <v>2793</v>
      </c>
      <c r="AR36" s="317">
        <v>48.8</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9" t="s">
        <v>548</v>
      </c>
      <c r="AL37" s="1150"/>
      <c r="AM37" s="1150"/>
      <c r="AN37" s="1151"/>
      <c r="AO37" s="315">
        <v>288</v>
      </c>
      <c r="AP37" s="315">
        <v>82</v>
      </c>
      <c r="AQ37" s="316">
        <v>608</v>
      </c>
      <c r="AR37" s="317">
        <v>-86.5</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2" t="s">
        <v>549</v>
      </c>
      <c r="AL38" s="1153"/>
      <c r="AM38" s="1153"/>
      <c r="AN38" s="1154"/>
      <c r="AO38" s="318" t="s">
        <v>529</v>
      </c>
      <c r="AP38" s="318" t="s">
        <v>529</v>
      </c>
      <c r="AQ38" s="319">
        <v>12</v>
      </c>
      <c r="AR38" s="307" t="s">
        <v>529</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2" t="s">
        <v>550</v>
      </c>
      <c r="AL39" s="1153"/>
      <c r="AM39" s="1153"/>
      <c r="AN39" s="1154"/>
      <c r="AO39" s="315" t="s">
        <v>529</v>
      </c>
      <c r="AP39" s="315" t="s">
        <v>529</v>
      </c>
      <c r="AQ39" s="316">
        <v>-2283</v>
      </c>
      <c r="AR39" s="317" t="s">
        <v>529</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9" t="s">
        <v>551</v>
      </c>
      <c r="AL40" s="1150"/>
      <c r="AM40" s="1150"/>
      <c r="AN40" s="1151"/>
      <c r="AO40" s="315">
        <v>-284777</v>
      </c>
      <c r="AP40" s="315">
        <v>-81110</v>
      </c>
      <c r="AQ40" s="316">
        <v>-109335</v>
      </c>
      <c r="AR40" s="317">
        <v>-25.8</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5" t="s">
        <v>305</v>
      </c>
      <c r="AL41" s="1156"/>
      <c r="AM41" s="1156"/>
      <c r="AN41" s="1157"/>
      <c r="AO41" s="315">
        <v>73606</v>
      </c>
      <c r="AP41" s="315">
        <v>20964</v>
      </c>
      <c r="AQ41" s="316">
        <v>36494</v>
      </c>
      <c r="AR41" s="317">
        <v>-42.6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552</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554</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2" t="s">
        <v>521</v>
      </c>
      <c r="AN49" s="1144" t="s">
        <v>555</v>
      </c>
      <c r="AO49" s="1145"/>
      <c r="AP49" s="1145"/>
      <c r="AQ49" s="1145"/>
      <c r="AR49" s="1146"/>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3"/>
      <c r="AN50" s="331" t="s">
        <v>556</v>
      </c>
      <c r="AO50" s="332" t="s">
        <v>557</v>
      </c>
      <c r="AP50" s="333" t="s">
        <v>558</v>
      </c>
      <c r="AQ50" s="334" t="s">
        <v>559</v>
      </c>
      <c r="AR50" s="335" t="s">
        <v>560</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561</v>
      </c>
      <c r="AL51" s="328"/>
      <c r="AM51" s="336">
        <v>579136</v>
      </c>
      <c r="AN51" s="337">
        <v>147776</v>
      </c>
      <c r="AO51" s="338">
        <v>37.1</v>
      </c>
      <c r="AP51" s="339">
        <v>267911</v>
      </c>
      <c r="AQ51" s="340">
        <v>12.6</v>
      </c>
      <c r="AR51" s="341">
        <v>24.5</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562</v>
      </c>
      <c r="AM52" s="344">
        <v>241693</v>
      </c>
      <c r="AN52" s="345">
        <v>61672</v>
      </c>
      <c r="AO52" s="346">
        <v>-15.8</v>
      </c>
      <c r="AP52" s="347">
        <v>106425</v>
      </c>
      <c r="AQ52" s="348">
        <v>-3.6</v>
      </c>
      <c r="AR52" s="349">
        <v>-12.2</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563</v>
      </c>
      <c r="AL53" s="328"/>
      <c r="AM53" s="336">
        <v>471703</v>
      </c>
      <c r="AN53" s="337">
        <v>124165</v>
      </c>
      <c r="AO53" s="338">
        <v>-16</v>
      </c>
      <c r="AP53" s="339">
        <v>228215</v>
      </c>
      <c r="AQ53" s="340">
        <v>-14.8</v>
      </c>
      <c r="AR53" s="341">
        <v>-1.2</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562</v>
      </c>
      <c r="AM54" s="344">
        <v>210674</v>
      </c>
      <c r="AN54" s="345">
        <v>55455</v>
      </c>
      <c r="AO54" s="346">
        <v>-10.1</v>
      </c>
      <c r="AP54" s="347">
        <v>117571</v>
      </c>
      <c r="AQ54" s="348">
        <v>10.5</v>
      </c>
      <c r="AR54" s="349">
        <v>-20.6</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564</v>
      </c>
      <c r="AL55" s="328"/>
      <c r="AM55" s="336">
        <v>520350</v>
      </c>
      <c r="AN55" s="337">
        <v>139841</v>
      </c>
      <c r="AO55" s="338">
        <v>12.6</v>
      </c>
      <c r="AP55" s="339">
        <v>264232</v>
      </c>
      <c r="AQ55" s="340">
        <v>15.8</v>
      </c>
      <c r="AR55" s="341">
        <v>-3.2</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562</v>
      </c>
      <c r="AM56" s="344">
        <v>337414</v>
      </c>
      <c r="AN56" s="345">
        <v>90678</v>
      </c>
      <c r="AO56" s="346">
        <v>63.5</v>
      </c>
      <c r="AP56" s="347">
        <v>133959</v>
      </c>
      <c r="AQ56" s="348">
        <v>13.9</v>
      </c>
      <c r="AR56" s="349">
        <v>49.6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565</v>
      </c>
      <c r="AL57" s="328"/>
      <c r="AM57" s="336">
        <v>568326</v>
      </c>
      <c r="AN57" s="337">
        <v>157126</v>
      </c>
      <c r="AO57" s="338">
        <v>12.4</v>
      </c>
      <c r="AP57" s="339">
        <v>263613</v>
      </c>
      <c r="AQ57" s="340">
        <v>-0.2</v>
      </c>
      <c r="AR57" s="341">
        <v>12.6</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562</v>
      </c>
      <c r="AM58" s="344">
        <v>396682</v>
      </c>
      <c r="AN58" s="345">
        <v>109672</v>
      </c>
      <c r="AO58" s="346">
        <v>20.9</v>
      </c>
      <c r="AP58" s="347">
        <v>128823</v>
      </c>
      <c r="AQ58" s="348">
        <v>-3.8</v>
      </c>
      <c r="AR58" s="349">
        <v>24.7</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566</v>
      </c>
      <c r="AL59" s="328"/>
      <c r="AM59" s="336">
        <v>393540</v>
      </c>
      <c r="AN59" s="337">
        <v>112088</v>
      </c>
      <c r="AO59" s="338">
        <v>-28.7</v>
      </c>
      <c r="AP59" s="339">
        <v>330026</v>
      </c>
      <c r="AQ59" s="340">
        <v>25.2</v>
      </c>
      <c r="AR59" s="341">
        <v>-53.9</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562</v>
      </c>
      <c r="AM60" s="344">
        <v>258712</v>
      </c>
      <c r="AN60" s="345">
        <v>73686</v>
      </c>
      <c r="AO60" s="346">
        <v>-32.799999999999997</v>
      </c>
      <c r="AP60" s="347">
        <v>141075</v>
      </c>
      <c r="AQ60" s="348">
        <v>9.5</v>
      </c>
      <c r="AR60" s="349">
        <v>-42.3</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567</v>
      </c>
      <c r="AL61" s="350"/>
      <c r="AM61" s="351">
        <v>506611</v>
      </c>
      <c r="AN61" s="352">
        <v>136199</v>
      </c>
      <c r="AO61" s="353">
        <v>3.5</v>
      </c>
      <c r="AP61" s="354">
        <v>270799</v>
      </c>
      <c r="AQ61" s="355">
        <v>7.7</v>
      </c>
      <c r="AR61" s="341">
        <v>-4.2</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562</v>
      </c>
      <c r="AM62" s="344">
        <v>289035</v>
      </c>
      <c r="AN62" s="345">
        <v>78233</v>
      </c>
      <c r="AO62" s="346">
        <v>5.0999999999999996</v>
      </c>
      <c r="AP62" s="347">
        <v>125571</v>
      </c>
      <c r="AQ62" s="348">
        <v>5.3</v>
      </c>
      <c r="AR62" s="349">
        <v>-0.2</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Al8eeuER15JJXyKDukBRGuOV23gwO2CBQgiwQH4gjBW9CoxxZ4yakOVRN/kTcq7utstY6bgvO8DQJQ30ItdwTQ==" saltValue="iN+JOITMk3WAF3OMhTl21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569</v>
      </c>
    </row>
    <row r="120" spans="125:125" ht="13.5" hidden="1" customHeight="1" x14ac:dyDescent="0.15"/>
    <row r="121" spans="125:125" ht="13.5" hidden="1" customHeight="1" x14ac:dyDescent="0.15">
      <c r="DU121" s="262"/>
    </row>
  </sheetData>
  <sheetProtection algorithmName="SHA-512" hashValue="KogSeHcBYLwWAdCCQ1e5bUNmMHwtkXlH8PR78guHsOlFzOWvhzQiWuA6EPGuPkJqi80RG1JNj7F+AyQIlJMgkw==" saltValue="bgSo+/lAceYYtEYAX0SaWg=="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570</v>
      </c>
    </row>
  </sheetData>
  <sheetProtection algorithmName="SHA-512" hashValue="W7zhh3pUXC+JZFuRULqjYKLT3yL15gToXoxcuAIxf0hxGagQSt9FJAE7JdRjMjd2bZWwuJKxCBVKdhRZQX2KoA==" saltValue="yUGxRHQKsUEnxdyNh+x95g=="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68" t="s">
        <v>3</v>
      </c>
      <c r="D47" s="1168"/>
      <c r="E47" s="1169"/>
      <c r="F47" s="11">
        <v>53.8</v>
      </c>
      <c r="G47" s="12">
        <v>58.26</v>
      </c>
      <c r="H47" s="12">
        <v>60.01</v>
      </c>
      <c r="I47" s="12">
        <v>59.67</v>
      </c>
      <c r="J47" s="13">
        <v>56.13</v>
      </c>
    </row>
    <row r="48" spans="2:10" ht="57.75" customHeight="1" x14ac:dyDescent="0.15">
      <c r="B48" s="14"/>
      <c r="C48" s="1170" t="s">
        <v>4</v>
      </c>
      <c r="D48" s="1170"/>
      <c r="E48" s="1171"/>
      <c r="F48" s="15">
        <v>8.01</v>
      </c>
      <c r="G48" s="16">
        <v>4.8499999999999996</v>
      </c>
      <c r="H48" s="16">
        <v>4.46</v>
      </c>
      <c r="I48" s="16">
        <v>3.2</v>
      </c>
      <c r="J48" s="17">
        <v>5.67</v>
      </c>
    </row>
    <row r="49" spans="2:10" ht="57.75" customHeight="1" thickBot="1" x14ac:dyDescent="0.2">
      <c r="B49" s="18"/>
      <c r="C49" s="1172" t="s">
        <v>5</v>
      </c>
      <c r="D49" s="1172"/>
      <c r="E49" s="1173"/>
      <c r="F49" s="19">
        <v>3.25</v>
      </c>
      <c r="G49" s="20">
        <v>0.65</v>
      </c>
      <c r="H49" s="20">
        <v>1.1399999999999999</v>
      </c>
      <c r="I49" s="20">
        <v>2.38</v>
      </c>
      <c r="J49" s="21">
        <v>4.95</v>
      </c>
    </row>
    <row r="50" spans="2:10" x14ac:dyDescent="0.15"/>
  </sheetData>
  <sheetProtection algorithmName="SHA-512" hashValue="tzr32N3kEpIo6KkcrEmH6Y2N+nUk5BGhEmD5X8A5jMAKtNWzCt+/q8ok4ZqMkZ5GzT4qEq797h+PxL/pGxbrDw==" saltValue="vhZ9uemr/UeCmKHpcDSh7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80" t="s">
        <v>576</v>
      </c>
      <c r="D34" s="1180"/>
      <c r="E34" s="1181"/>
      <c r="F34" s="32">
        <v>8.01</v>
      </c>
      <c r="G34" s="33">
        <v>4.8499999999999996</v>
      </c>
      <c r="H34" s="33">
        <v>4.46</v>
      </c>
      <c r="I34" s="33">
        <v>4.57</v>
      </c>
      <c r="J34" s="34">
        <v>5.66</v>
      </c>
      <c r="K34" s="22"/>
      <c r="L34" s="22"/>
      <c r="M34" s="22"/>
      <c r="N34" s="22"/>
      <c r="O34" s="22"/>
      <c r="P34" s="22"/>
    </row>
    <row r="35" spans="1:16" ht="39" customHeight="1" x14ac:dyDescent="0.15">
      <c r="A35" s="22"/>
      <c r="B35" s="35"/>
      <c r="C35" s="1174" t="s">
        <v>577</v>
      </c>
      <c r="D35" s="1175"/>
      <c r="E35" s="1176"/>
      <c r="F35" s="36">
        <v>2.08</v>
      </c>
      <c r="G35" s="37">
        <v>2.41</v>
      </c>
      <c r="H35" s="37">
        <v>1.84</v>
      </c>
      <c r="I35" s="37">
        <v>2.2599999999999998</v>
      </c>
      <c r="J35" s="38">
        <v>2.72</v>
      </c>
      <c r="K35" s="22"/>
      <c r="L35" s="22"/>
      <c r="M35" s="22"/>
      <c r="N35" s="22"/>
      <c r="O35" s="22"/>
      <c r="P35" s="22"/>
    </row>
    <row r="36" spans="1:16" ht="39" customHeight="1" x14ac:dyDescent="0.15">
      <c r="A36" s="22"/>
      <c r="B36" s="35"/>
      <c r="C36" s="1174" t="s">
        <v>578</v>
      </c>
      <c r="D36" s="1175"/>
      <c r="E36" s="1176"/>
      <c r="F36" s="36">
        <v>4.1100000000000003</v>
      </c>
      <c r="G36" s="37">
        <v>1.94</v>
      </c>
      <c r="H36" s="37">
        <v>1.44</v>
      </c>
      <c r="I36" s="37">
        <v>2.14</v>
      </c>
      <c r="J36" s="38">
        <v>2.09</v>
      </c>
      <c r="K36" s="22"/>
      <c r="L36" s="22"/>
      <c r="M36" s="22"/>
      <c r="N36" s="22"/>
      <c r="O36" s="22"/>
      <c r="P36" s="22"/>
    </row>
    <row r="37" spans="1:16" ht="39" customHeight="1" x14ac:dyDescent="0.15">
      <c r="A37" s="22"/>
      <c r="B37" s="35"/>
      <c r="C37" s="1174" t="s">
        <v>579</v>
      </c>
      <c r="D37" s="1175"/>
      <c r="E37" s="1176"/>
      <c r="F37" s="36">
        <v>0.18</v>
      </c>
      <c r="G37" s="37">
        <v>0.24</v>
      </c>
      <c r="H37" s="37">
        <v>0.26</v>
      </c>
      <c r="I37" s="37">
        <v>0.25</v>
      </c>
      <c r="J37" s="38">
        <v>0.23</v>
      </c>
      <c r="K37" s="22"/>
      <c r="L37" s="22"/>
      <c r="M37" s="22"/>
      <c r="N37" s="22"/>
      <c r="O37" s="22"/>
      <c r="P37" s="22"/>
    </row>
    <row r="38" spans="1:16" ht="39" customHeight="1" x14ac:dyDescent="0.15">
      <c r="A38" s="22"/>
      <c r="B38" s="35"/>
      <c r="C38" s="1174" t="s">
        <v>580</v>
      </c>
      <c r="D38" s="1175"/>
      <c r="E38" s="1176"/>
      <c r="F38" s="36">
        <v>0.33</v>
      </c>
      <c r="G38" s="37">
        <v>0.48</v>
      </c>
      <c r="H38" s="37">
        <v>0.3</v>
      </c>
      <c r="I38" s="37">
        <v>0.32</v>
      </c>
      <c r="J38" s="38">
        <v>0.21</v>
      </c>
      <c r="K38" s="22"/>
      <c r="L38" s="22"/>
      <c r="M38" s="22"/>
      <c r="N38" s="22"/>
      <c r="O38" s="22"/>
      <c r="P38" s="22"/>
    </row>
    <row r="39" spans="1:16" ht="39" customHeight="1" x14ac:dyDescent="0.15">
      <c r="A39" s="22"/>
      <c r="B39" s="35"/>
      <c r="C39" s="1174" t="s">
        <v>581</v>
      </c>
      <c r="D39" s="1175"/>
      <c r="E39" s="1176"/>
      <c r="F39" s="36">
        <v>0.35</v>
      </c>
      <c r="G39" s="37">
        <v>0.36</v>
      </c>
      <c r="H39" s="37">
        <v>0.12</v>
      </c>
      <c r="I39" s="37">
        <v>0.17</v>
      </c>
      <c r="J39" s="38">
        <v>0.18</v>
      </c>
      <c r="K39" s="22"/>
      <c r="L39" s="22"/>
      <c r="M39" s="22"/>
      <c r="N39" s="22"/>
      <c r="O39" s="22"/>
      <c r="P39" s="22"/>
    </row>
    <row r="40" spans="1:16" ht="39" customHeight="1" x14ac:dyDescent="0.15">
      <c r="A40" s="22"/>
      <c r="B40" s="35"/>
      <c r="C40" s="1174"/>
      <c r="D40" s="1175"/>
      <c r="E40" s="1176"/>
      <c r="F40" s="36"/>
      <c r="G40" s="37"/>
      <c r="H40" s="37"/>
      <c r="I40" s="37"/>
      <c r="J40" s="38"/>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582</v>
      </c>
      <c r="D42" s="1175"/>
      <c r="E42" s="1176"/>
      <c r="F42" s="36" t="s">
        <v>529</v>
      </c>
      <c r="G42" s="37" t="s">
        <v>529</v>
      </c>
      <c r="H42" s="37" t="s">
        <v>529</v>
      </c>
      <c r="I42" s="37" t="s">
        <v>529</v>
      </c>
      <c r="J42" s="38" t="s">
        <v>529</v>
      </c>
      <c r="K42" s="22"/>
      <c r="L42" s="22"/>
      <c r="M42" s="22"/>
      <c r="N42" s="22"/>
      <c r="O42" s="22"/>
      <c r="P42" s="22"/>
    </row>
    <row r="43" spans="1:16" ht="39" customHeight="1" thickBot="1" x14ac:dyDescent="0.2">
      <c r="A43" s="22"/>
      <c r="B43" s="40"/>
      <c r="C43" s="1177" t="s">
        <v>583</v>
      </c>
      <c r="D43" s="1178"/>
      <c r="E43" s="1179"/>
      <c r="F43" s="41" t="s">
        <v>529</v>
      </c>
      <c r="G43" s="42" t="s">
        <v>529</v>
      </c>
      <c r="H43" s="42" t="s">
        <v>529</v>
      </c>
      <c r="I43" s="42" t="s">
        <v>529</v>
      </c>
      <c r="J43" s="43" t="s">
        <v>529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aUu3ZdfdXl7aJ5G2l482/9KLKrKsEJ3BIvuLQXnblC8tn4irIBP1GzNu7zz6aLdi9OAWji8DNskMTV/XmxWgQ==" saltValue="6EQlxBrnyPkfplLWLCV0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372</v>
      </c>
      <c r="L45" s="60">
        <v>344</v>
      </c>
      <c r="M45" s="60">
        <v>294</v>
      </c>
      <c r="N45" s="60">
        <v>300</v>
      </c>
      <c r="O45" s="61">
        <v>273</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529</v>
      </c>
      <c r="L46" s="64" t="s">
        <v>529</v>
      </c>
      <c r="M46" s="64" t="s">
        <v>529</v>
      </c>
      <c r="N46" s="64" t="s">
        <v>529</v>
      </c>
      <c r="O46" s="65" t="s">
        <v>529</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529</v>
      </c>
      <c r="L47" s="64" t="s">
        <v>529</v>
      </c>
      <c r="M47" s="64" t="s">
        <v>529</v>
      </c>
      <c r="N47" s="64" t="s">
        <v>529</v>
      </c>
      <c r="O47" s="65" t="s">
        <v>529</v>
      </c>
      <c r="P47" s="48"/>
      <c r="Q47" s="48"/>
      <c r="R47" s="48"/>
      <c r="S47" s="48"/>
      <c r="T47" s="48"/>
      <c r="U47" s="48"/>
    </row>
    <row r="48" spans="1:21" ht="30.75" customHeight="1" x14ac:dyDescent="0.15">
      <c r="A48" s="48"/>
      <c r="B48" s="1202"/>
      <c r="C48" s="1203"/>
      <c r="D48" s="62"/>
      <c r="E48" s="1184" t="s">
        <v>15</v>
      </c>
      <c r="F48" s="1184"/>
      <c r="G48" s="1184"/>
      <c r="H48" s="1184"/>
      <c r="I48" s="1184"/>
      <c r="J48" s="1185"/>
      <c r="K48" s="63">
        <v>78</v>
      </c>
      <c r="L48" s="64">
        <v>66</v>
      </c>
      <c r="M48" s="64">
        <v>70</v>
      </c>
      <c r="N48" s="64">
        <v>68</v>
      </c>
      <c r="O48" s="65">
        <v>71</v>
      </c>
      <c r="P48" s="48"/>
      <c r="Q48" s="48"/>
      <c r="R48" s="48"/>
      <c r="S48" s="48"/>
      <c r="T48" s="48"/>
      <c r="U48" s="48"/>
    </row>
    <row r="49" spans="1:21" ht="30.75" customHeight="1" x14ac:dyDescent="0.15">
      <c r="A49" s="48"/>
      <c r="B49" s="1202"/>
      <c r="C49" s="1203"/>
      <c r="D49" s="62"/>
      <c r="E49" s="1184" t="s">
        <v>16</v>
      </c>
      <c r="F49" s="1184"/>
      <c r="G49" s="1184"/>
      <c r="H49" s="1184"/>
      <c r="I49" s="1184"/>
      <c r="J49" s="1185"/>
      <c r="K49" s="63">
        <v>16</v>
      </c>
      <c r="L49" s="64">
        <v>8</v>
      </c>
      <c r="M49" s="64">
        <v>9</v>
      </c>
      <c r="N49" s="64">
        <v>12</v>
      </c>
      <c r="O49" s="65">
        <v>15</v>
      </c>
      <c r="P49" s="48"/>
      <c r="Q49" s="48"/>
      <c r="R49" s="48"/>
      <c r="S49" s="48"/>
      <c r="T49" s="48"/>
      <c r="U49" s="48"/>
    </row>
    <row r="50" spans="1:21" ht="30.75" customHeight="1" x14ac:dyDescent="0.15">
      <c r="A50" s="48"/>
      <c r="B50" s="1202"/>
      <c r="C50" s="1203"/>
      <c r="D50" s="62"/>
      <c r="E50" s="1184" t="s">
        <v>17</v>
      </c>
      <c r="F50" s="1184"/>
      <c r="G50" s="1184"/>
      <c r="H50" s="1184"/>
      <c r="I50" s="1184"/>
      <c r="J50" s="1185"/>
      <c r="K50" s="63">
        <v>0</v>
      </c>
      <c r="L50" s="64">
        <v>0</v>
      </c>
      <c r="M50" s="64">
        <v>0</v>
      </c>
      <c r="N50" s="64">
        <v>0</v>
      </c>
      <c r="O50" s="65">
        <v>0</v>
      </c>
      <c r="P50" s="48"/>
      <c r="Q50" s="48"/>
      <c r="R50" s="48"/>
      <c r="S50" s="48"/>
      <c r="T50" s="48"/>
      <c r="U50" s="48"/>
    </row>
    <row r="51" spans="1:21" ht="30.75" customHeight="1" x14ac:dyDescent="0.15">
      <c r="A51" s="48"/>
      <c r="B51" s="1204"/>
      <c r="C51" s="1205"/>
      <c r="D51" s="66"/>
      <c r="E51" s="1184" t="s">
        <v>18</v>
      </c>
      <c r="F51" s="1184"/>
      <c r="G51" s="1184"/>
      <c r="H51" s="1184"/>
      <c r="I51" s="1184"/>
      <c r="J51" s="1185"/>
      <c r="K51" s="63" t="s">
        <v>529</v>
      </c>
      <c r="L51" s="64" t="s">
        <v>529</v>
      </c>
      <c r="M51" s="64" t="s">
        <v>529</v>
      </c>
      <c r="N51" s="64" t="s">
        <v>529</v>
      </c>
      <c r="O51" s="65" t="s">
        <v>529</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287</v>
      </c>
      <c r="L52" s="64">
        <v>276</v>
      </c>
      <c r="M52" s="64">
        <v>263</v>
      </c>
      <c r="N52" s="64">
        <v>272</v>
      </c>
      <c r="O52" s="65">
        <v>285</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179</v>
      </c>
      <c r="L53" s="69">
        <v>142</v>
      </c>
      <c r="M53" s="69">
        <v>110</v>
      </c>
      <c r="N53" s="69">
        <v>108</v>
      </c>
      <c r="O53" s="70">
        <v>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190" t="s">
        <v>25</v>
      </c>
      <c r="C57" s="1191"/>
      <c r="D57" s="1194" t="s">
        <v>26</v>
      </c>
      <c r="E57" s="1195"/>
      <c r="F57" s="1195"/>
      <c r="G57" s="1195"/>
      <c r="H57" s="1195"/>
      <c r="I57" s="1195"/>
      <c r="J57" s="1196"/>
      <c r="K57" s="83" t="s">
        <v>610</v>
      </c>
      <c r="L57" s="84" t="s">
        <v>610</v>
      </c>
      <c r="M57" s="84" t="s">
        <v>610</v>
      </c>
      <c r="N57" s="84" t="s">
        <v>610</v>
      </c>
      <c r="O57" s="85" t="s">
        <v>610</v>
      </c>
    </row>
    <row r="58" spans="1:21" ht="31.5" customHeight="1" thickBot="1" x14ac:dyDescent="0.2">
      <c r="B58" s="1192"/>
      <c r="C58" s="1193"/>
      <c r="D58" s="1197" t="s">
        <v>27</v>
      </c>
      <c r="E58" s="1198"/>
      <c r="F58" s="1198"/>
      <c r="G58" s="1198"/>
      <c r="H58" s="1198"/>
      <c r="I58" s="1198"/>
      <c r="J58" s="1199"/>
      <c r="K58" s="86" t="s">
        <v>610</v>
      </c>
      <c r="L58" s="87" t="s">
        <v>610</v>
      </c>
      <c r="M58" s="87" t="s">
        <v>610</v>
      </c>
      <c r="N58" s="87" t="s">
        <v>610</v>
      </c>
      <c r="O58" s="88" t="s">
        <v>610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Nv+UlGW2S0gT2j+/hUFkaKfLIv8dUpetmVhnUhQ+3oyMHvyiSn1sdNQFYQrueLrgvQnX0qDbPD4B/5BTqEbxQ==" saltValue="uHBh6jlvRENMUekGnbTCU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81"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20" t="s">
        <v>30</v>
      </c>
      <c r="C41" s="1221"/>
      <c r="D41" s="102"/>
      <c r="E41" s="1222" t="s">
        <v>31</v>
      </c>
      <c r="F41" s="1222"/>
      <c r="G41" s="1222"/>
      <c r="H41" s="1223"/>
      <c r="I41" s="358">
        <v>2441</v>
      </c>
      <c r="J41" s="359">
        <v>2157</v>
      </c>
      <c r="K41" s="359">
        <v>1886</v>
      </c>
      <c r="L41" s="359">
        <v>1635</v>
      </c>
      <c r="M41" s="360">
        <v>1415</v>
      </c>
    </row>
    <row r="42" spans="2:13" ht="27.75" customHeight="1" x14ac:dyDescent="0.15">
      <c r="B42" s="1210"/>
      <c r="C42" s="1211"/>
      <c r="D42" s="103"/>
      <c r="E42" s="1214" t="s">
        <v>32</v>
      </c>
      <c r="F42" s="1214"/>
      <c r="G42" s="1214"/>
      <c r="H42" s="1215"/>
      <c r="I42" s="361" t="s">
        <v>529</v>
      </c>
      <c r="J42" s="362" t="s">
        <v>529</v>
      </c>
      <c r="K42" s="362" t="s">
        <v>529</v>
      </c>
      <c r="L42" s="362" t="s">
        <v>529</v>
      </c>
      <c r="M42" s="363" t="s">
        <v>529</v>
      </c>
    </row>
    <row r="43" spans="2:13" ht="27.75" customHeight="1" x14ac:dyDescent="0.15">
      <c r="B43" s="1210"/>
      <c r="C43" s="1211"/>
      <c r="D43" s="103"/>
      <c r="E43" s="1214" t="s">
        <v>33</v>
      </c>
      <c r="F43" s="1214"/>
      <c r="G43" s="1214"/>
      <c r="H43" s="1215"/>
      <c r="I43" s="361">
        <v>856</v>
      </c>
      <c r="J43" s="362">
        <v>793</v>
      </c>
      <c r="K43" s="362">
        <v>773</v>
      </c>
      <c r="L43" s="362">
        <v>816</v>
      </c>
      <c r="M43" s="363">
        <v>912</v>
      </c>
    </row>
    <row r="44" spans="2:13" ht="27.75" customHeight="1" x14ac:dyDescent="0.15">
      <c r="B44" s="1210"/>
      <c r="C44" s="1211"/>
      <c r="D44" s="103"/>
      <c r="E44" s="1214" t="s">
        <v>34</v>
      </c>
      <c r="F44" s="1214"/>
      <c r="G44" s="1214"/>
      <c r="H44" s="1215"/>
      <c r="I44" s="361">
        <v>33</v>
      </c>
      <c r="J44" s="362">
        <v>97</v>
      </c>
      <c r="K44" s="362">
        <v>104</v>
      </c>
      <c r="L44" s="362">
        <v>97</v>
      </c>
      <c r="M44" s="363">
        <v>107</v>
      </c>
    </row>
    <row r="45" spans="2:13" ht="27.75" customHeight="1" x14ac:dyDescent="0.15">
      <c r="B45" s="1210"/>
      <c r="C45" s="1211"/>
      <c r="D45" s="103"/>
      <c r="E45" s="1214" t="s">
        <v>35</v>
      </c>
      <c r="F45" s="1214"/>
      <c r="G45" s="1214"/>
      <c r="H45" s="1215"/>
      <c r="I45" s="361">
        <v>371</v>
      </c>
      <c r="J45" s="362">
        <v>430</v>
      </c>
      <c r="K45" s="362">
        <v>442</v>
      </c>
      <c r="L45" s="362">
        <v>412</v>
      </c>
      <c r="M45" s="363">
        <v>452</v>
      </c>
    </row>
    <row r="46" spans="2:13" ht="27.75" customHeight="1" x14ac:dyDescent="0.15">
      <c r="B46" s="1210"/>
      <c r="C46" s="1211"/>
      <c r="D46" s="104"/>
      <c r="E46" s="1214" t="s">
        <v>36</v>
      </c>
      <c r="F46" s="1214"/>
      <c r="G46" s="1214"/>
      <c r="H46" s="1215"/>
      <c r="I46" s="361" t="s">
        <v>529</v>
      </c>
      <c r="J46" s="362" t="s">
        <v>529</v>
      </c>
      <c r="K46" s="362" t="s">
        <v>529</v>
      </c>
      <c r="L46" s="362" t="s">
        <v>529</v>
      </c>
      <c r="M46" s="363" t="s">
        <v>529</v>
      </c>
    </row>
    <row r="47" spans="2:13" ht="27.75" customHeight="1" x14ac:dyDescent="0.15">
      <c r="B47" s="1210"/>
      <c r="C47" s="1211"/>
      <c r="D47" s="105"/>
      <c r="E47" s="1224" t="s">
        <v>37</v>
      </c>
      <c r="F47" s="1225"/>
      <c r="G47" s="1225"/>
      <c r="H47" s="1226"/>
      <c r="I47" s="361" t="s">
        <v>529</v>
      </c>
      <c r="J47" s="362" t="s">
        <v>529</v>
      </c>
      <c r="K47" s="362" t="s">
        <v>529</v>
      </c>
      <c r="L47" s="362" t="s">
        <v>529</v>
      </c>
      <c r="M47" s="363" t="s">
        <v>529</v>
      </c>
    </row>
    <row r="48" spans="2:13" ht="27.75" customHeight="1" x14ac:dyDescent="0.15">
      <c r="B48" s="1210"/>
      <c r="C48" s="1211"/>
      <c r="D48" s="103"/>
      <c r="E48" s="1214" t="s">
        <v>38</v>
      </c>
      <c r="F48" s="1214"/>
      <c r="G48" s="1214"/>
      <c r="H48" s="1215"/>
      <c r="I48" s="361" t="s">
        <v>529</v>
      </c>
      <c r="J48" s="362" t="s">
        <v>529</v>
      </c>
      <c r="K48" s="362" t="s">
        <v>529</v>
      </c>
      <c r="L48" s="362" t="s">
        <v>529</v>
      </c>
      <c r="M48" s="363" t="s">
        <v>529</v>
      </c>
    </row>
    <row r="49" spans="2:13" ht="27.75" customHeight="1" x14ac:dyDescent="0.15">
      <c r="B49" s="1212"/>
      <c r="C49" s="1213"/>
      <c r="D49" s="103"/>
      <c r="E49" s="1214" t="s">
        <v>39</v>
      </c>
      <c r="F49" s="1214"/>
      <c r="G49" s="1214"/>
      <c r="H49" s="1215"/>
      <c r="I49" s="361" t="s">
        <v>529</v>
      </c>
      <c r="J49" s="362" t="s">
        <v>529</v>
      </c>
      <c r="K49" s="362" t="s">
        <v>529</v>
      </c>
      <c r="L49" s="362" t="s">
        <v>529</v>
      </c>
      <c r="M49" s="363" t="s">
        <v>529</v>
      </c>
    </row>
    <row r="50" spans="2:13" ht="27.75" customHeight="1" x14ac:dyDescent="0.15">
      <c r="B50" s="1208" t="s">
        <v>40</v>
      </c>
      <c r="C50" s="1209"/>
      <c r="D50" s="106"/>
      <c r="E50" s="1214" t="s">
        <v>41</v>
      </c>
      <c r="F50" s="1214"/>
      <c r="G50" s="1214"/>
      <c r="H50" s="1215"/>
      <c r="I50" s="361">
        <v>2497</v>
      </c>
      <c r="J50" s="362">
        <v>3444</v>
      </c>
      <c r="K50" s="362">
        <v>3195</v>
      </c>
      <c r="L50" s="362">
        <v>3123</v>
      </c>
      <c r="M50" s="363">
        <v>3196</v>
      </c>
    </row>
    <row r="51" spans="2:13" ht="27.75" customHeight="1" x14ac:dyDescent="0.15">
      <c r="B51" s="1210"/>
      <c r="C51" s="1211"/>
      <c r="D51" s="103"/>
      <c r="E51" s="1214" t="s">
        <v>42</v>
      </c>
      <c r="F51" s="1214"/>
      <c r="G51" s="1214"/>
      <c r="H51" s="1215"/>
      <c r="I51" s="361" t="s">
        <v>529</v>
      </c>
      <c r="J51" s="362" t="s">
        <v>529</v>
      </c>
      <c r="K51" s="362" t="s">
        <v>529</v>
      </c>
      <c r="L51" s="362" t="s">
        <v>529</v>
      </c>
      <c r="M51" s="363" t="s">
        <v>529</v>
      </c>
    </row>
    <row r="52" spans="2:13" ht="27.75" customHeight="1" x14ac:dyDescent="0.15">
      <c r="B52" s="1212"/>
      <c r="C52" s="1213"/>
      <c r="D52" s="103"/>
      <c r="E52" s="1214" t="s">
        <v>43</v>
      </c>
      <c r="F52" s="1214"/>
      <c r="G52" s="1214"/>
      <c r="H52" s="1215"/>
      <c r="I52" s="361">
        <v>2820</v>
      </c>
      <c r="J52" s="362">
        <v>2626</v>
      </c>
      <c r="K52" s="362">
        <v>2464</v>
      </c>
      <c r="L52" s="362">
        <v>2298</v>
      </c>
      <c r="M52" s="363">
        <v>2183</v>
      </c>
    </row>
    <row r="53" spans="2:13" ht="27.75" customHeight="1" thickBot="1" x14ac:dyDescent="0.2">
      <c r="B53" s="1216" t="s">
        <v>44</v>
      </c>
      <c r="C53" s="1217"/>
      <c r="D53" s="107"/>
      <c r="E53" s="1218" t="s">
        <v>45</v>
      </c>
      <c r="F53" s="1218"/>
      <c r="G53" s="1218"/>
      <c r="H53" s="1219"/>
      <c r="I53" s="364">
        <v>-1616</v>
      </c>
      <c r="J53" s="365">
        <v>-2593</v>
      </c>
      <c r="K53" s="365">
        <v>-2453</v>
      </c>
      <c r="L53" s="365">
        <v>-2461</v>
      </c>
      <c r="M53" s="366">
        <v>-2492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RWIPZq5MEwumXWKi3kerbS4/wfV7WsCqXyCmCREukyezED9a04XwhAfVUswz6FYOhc8no54BTuPJ7I0yFOLR1g==" saltValue="CbBHeitvGQBq0PVx3o32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573</v>
      </c>
      <c r="G54" s="116" t="s">
        <v>574</v>
      </c>
      <c r="H54" s="117" t="s">
        <v>575</v>
      </c>
    </row>
    <row r="55" spans="2:8" ht="52.5" customHeight="1" x14ac:dyDescent="0.15">
      <c r="B55" s="118"/>
      <c r="C55" s="1235" t="s">
        <v>48</v>
      </c>
      <c r="D55" s="1235"/>
      <c r="E55" s="1236"/>
      <c r="F55" s="119">
        <v>1176</v>
      </c>
      <c r="G55" s="119">
        <v>1247</v>
      </c>
      <c r="H55" s="120">
        <v>1297</v>
      </c>
    </row>
    <row r="56" spans="2:8" ht="52.5" customHeight="1" x14ac:dyDescent="0.15">
      <c r="B56" s="121"/>
      <c r="C56" s="1237" t="s">
        <v>49</v>
      </c>
      <c r="D56" s="1237"/>
      <c r="E56" s="1238"/>
      <c r="F56" s="122">
        <v>54</v>
      </c>
      <c r="G56" s="122">
        <v>54</v>
      </c>
      <c r="H56" s="123">
        <v>54</v>
      </c>
    </row>
    <row r="57" spans="2:8" ht="53.25" customHeight="1" x14ac:dyDescent="0.15">
      <c r="B57" s="121"/>
      <c r="C57" s="1239" t="s">
        <v>50</v>
      </c>
      <c r="D57" s="1239"/>
      <c r="E57" s="1240"/>
      <c r="F57" s="124">
        <v>1830</v>
      </c>
      <c r="G57" s="124">
        <v>1600</v>
      </c>
      <c r="H57" s="125">
        <v>1731</v>
      </c>
    </row>
    <row r="58" spans="2:8" ht="45.75" customHeight="1" x14ac:dyDescent="0.15">
      <c r="B58" s="126"/>
      <c r="C58" s="1227" t="s">
        <v>604</v>
      </c>
      <c r="D58" s="1228"/>
      <c r="E58" s="1229"/>
      <c r="F58" s="127">
        <v>1289</v>
      </c>
      <c r="G58" s="127">
        <v>1021</v>
      </c>
      <c r="H58" s="128">
        <v>1192</v>
      </c>
    </row>
    <row r="59" spans="2:8" ht="45.75" customHeight="1" x14ac:dyDescent="0.15">
      <c r="B59" s="126"/>
      <c r="C59" s="1227" t="s">
        <v>605</v>
      </c>
      <c r="D59" s="1228"/>
      <c r="E59" s="1229"/>
      <c r="F59" s="127">
        <v>300</v>
      </c>
      <c r="G59" s="127">
        <v>330</v>
      </c>
      <c r="H59" s="128">
        <v>361</v>
      </c>
    </row>
    <row r="60" spans="2:8" ht="45.75" customHeight="1" x14ac:dyDescent="0.15">
      <c r="B60" s="126"/>
      <c r="C60" s="1227" t="s">
        <v>606</v>
      </c>
      <c r="D60" s="1228"/>
      <c r="E60" s="1229"/>
      <c r="F60" s="127">
        <v>146</v>
      </c>
      <c r="G60" s="127">
        <v>146</v>
      </c>
      <c r="H60" s="128">
        <v>146</v>
      </c>
    </row>
    <row r="61" spans="2:8" ht="45.75" customHeight="1" x14ac:dyDescent="0.15">
      <c r="B61" s="126"/>
      <c r="C61" s="1227" t="s">
        <v>607</v>
      </c>
      <c r="D61" s="1228"/>
      <c r="E61" s="1229"/>
      <c r="F61" s="127">
        <v>81</v>
      </c>
      <c r="G61" s="127">
        <v>82</v>
      </c>
      <c r="H61" s="128">
        <v>82</v>
      </c>
    </row>
    <row r="62" spans="2:8" ht="45.75" customHeight="1" thickBot="1" x14ac:dyDescent="0.2">
      <c r="B62" s="129"/>
      <c r="C62" s="1230" t="s">
        <v>608</v>
      </c>
      <c r="D62" s="1231"/>
      <c r="E62" s="1232"/>
      <c r="F62" s="130">
        <v>7</v>
      </c>
      <c r="G62" s="130">
        <v>14</v>
      </c>
      <c r="H62" s="131">
        <v>27</v>
      </c>
    </row>
    <row r="63" spans="2:8" ht="52.5" customHeight="1" thickBot="1" x14ac:dyDescent="0.2">
      <c r="B63" s="132"/>
      <c r="C63" s="1233" t="s">
        <v>51</v>
      </c>
      <c r="D63" s="1233"/>
      <c r="E63" s="1234"/>
      <c r="F63" s="133">
        <v>3060</v>
      </c>
      <c r="G63" s="133">
        <v>2901</v>
      </c>
      <c r="H63" s="134">
        <v>3083</v>
      </c>
    </row>
    <row r="64" spans="2:8" x14ac:dyDescent="0.15"/>
  </sheetData>
  <sheetProtection algorithmName="SHA-512" hashValue="t5L09G9NzCtOuNW3gRdeNtJVarrvWsVlTGDUoXgry+ppRPmB59LVjY5Gv4ommRPQ87CEdUnmJyb2K53W9/D/Kw==" saltValue="sGFx4pHOn/3j2Iuvxpo0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568</v>
      </c>
      <c r="G2" s="148"/>
      <c r="H2" s="149"/>
    </row>
    <row r="3" spans="1:8" x14ac:dyDescent="0.15">
      <c r="A3" s="145" t="s">
        <v>561</v>
      </c>
      <c r="B3" s="150"/>
      <c r="C3" s="151"/>
      <c r="D3" s="152">
        <v>147776</v>
      </c>
      <c r="E3" s="153"/>
      <c r="F3" s="154">
        <v>267911</v>
      </c>
      <c r="G3" s="155"/>
      <c r="H3" s="156"/>
    </row>
    <row r="4" spans="1:8" x14ac:dyDescent="0.15">
      <c r="A4" s="157"/>
      <c r="B4" s="158"/>
      <c r="C4" s="159"/>
      <c r="D4" s="160">
        <v>61672</v>
      </c>
      <c r="E4" s="161"/>
      <c r="F4" s="162">
        <v>106425</v>
      </c>
      <c r="G4" s="163"/>
      <c r="H4" s="164"/>
    </row>
    <row r="5" spans="1:8" x14ac:dyDescent="0.15">
      <c r="A5" s="145" t="s">
        <v>563</v>
      </c>
      <c r="B5" s="150"/>
      <c r="C5" s="151"/>
      <c r="D5" s="152">
        <v>124165</v>
      </c>
      <c r="E5" s="153"/>
      <c r="F5" s="154">
        <v>228215</v>
      </c>
      <c r="G5" s="155"/>
      <c r="H5" s="156"/>
    </row>
    <row r="6" spans="1:8" x14ac:dyDescent="0.15">
      <c r="A6" s="157"/>
      <c r="B6" s="158"/>
      <c r="C6" s="159"/>
      <c r="D6" s="160">
        <v>55455</v>
      </c>
      <c r="E6" s="161"/>
      <c r="F6" s="162">
        <v>117571</v>
      </c>
      <c r="G6" s="163"/>
      <c r="H6" s="164"/>
    </row>
    <row r="7" spans="1:8" x14ac:dyDescent="0.15">
      <c r="A7" s="145" t="s">
        <v>564</v>
      </c>
      <c r="B7" s="150"/>
      <c r="C7" s="151"/>
      <c r="D7" s="152">
        <v>139841</v>
      </c>
      <c r="E7" s="153"/>
      <c r="F7" s="154">
        <v>264232</v>
      </c>
      <c r="G7" s="155"/>
      <c r="H7" s="156"/>
    </row>
    <row r="8" spans="1:8" x14ac:dyDescent="0.15">
      <c r="A8" s="157"/>
      <c r="B8" s="158"/>
      <c r="C8" s="159"/>
      <c r="D8" s="160">
        <v>90678</v>
      </c>
      <c r="E8" s="161"/>
      <c r="F8" s="162">
        <v>133959</v>
      </c>
      <c r="G8" s="163"/>
      <c r="H8" s="164"/>
    </row>
    <row r="9" spans="1:8" x14ac:dyDescent="0.15">
      <c r="A9" s="145" t="s">
        <v>565</v>
      </c>
      <c r="B9" s="150"/>
      <c r="C9" s="151"/>
      <c r="D9" s="152">
        <v>157126</v>
      </c>
      <c r="E9" s="153"/>
      <c r="F9" s="154">
        <v>263613</v>
      </c>
      <c r="G9" s="155"/>
      <c r="H9" s="156"/>
    </row>
    <row r="10" spans="1:8" x14ac:dyDescent="0.15">
      <c r="A10" s="157"/>
      <c r="B10" s="158"/>
      <c r="C10" s="159"/>
      <c r="D10" s="160">
        <v>109672</v>
      </c>
      <c r="E10" s="161"/>
      <c r="F10" s="162">
        <v>128823</v>
      </c>
      <c r="G10" s="163"/>
      <c r="H10" s="164"/>
    </row>
    <row r="11" spans="1:8" x14ac:dyDescent="0.15">
      <c r="A11" s="145" t="s">
        <v>566</v>
      </c>
      <c r="B11" s="150"/>
      <c r="C11" s="151"/>
      <c r="D11" s="152">
        <v>112088</v>
      </c>
      <c r="E11" s="153"/>
      <c r="F11" s="154">
        <v>330026</v>
      </c>
      <c r="G11" s="155"/>
      <c r="H11" s="156"/>
    </row>
    <row r="12" spans="1:8" x14ac:dyDescent="0.15">
      <c r="A12" s="157"/>
      <c r="B12" s="158"/>
      <c r="C12" s="165"/>
      <c r="D12" s="160">
        <v>73686</v>
      </c>
      <c r="E12" s="161"/>
      <c r="F12" s="162">
        <v>141075</v>
      </c>
      <c r="G12" s="163"/>
      <c r="H12" s="164"/>
    </row>
    <row r="13" spans="1:8" x14ac:dyDescent="0.15">
      <c r="A13" s="145"/>
      <c r="B13" s="150"/>
      <c r="C13" s="166"/>
      <c r="D13" s="167">
        <v>136199</v>
      </c>
      <c r="E13" s="168"/>
      <c r="F13" s="169">
        <v>270799</v>
      </c>
      <c r="G13" s="170"/>
      <c r="H13" s="156"/>
    </row>
    <row r="14" spans="1:8" x14ac:dyDescent="0.15">
      <c r="A14" s="157"/>
      <c r="B14" s="158"/>
      <c r="C14" s="159"/>
      <c r="D14" s="160">
        <v>78233</v>
      </c>
      <c r="E14" s="161"/>
      <c r="F14" s="162">
        <v>125571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8.01</v>
      </c>
      <c r="C19" s="171">
        <f>ROUND(VALUE(SUBSTITUTE(実質収支比率等に係る経年分析!G$48,"▲","-")),2)</f>
        <v>4.8499999999999996</v>
      </c>
      <c r="D19" s="171">
        <f>ROUND(VALUE(SUBSTITUTE(実質収支比率等に係る経年分析!H$48,"▲","-")),2)</f>
        <v>4.46</v>
      </c>
      <c r="E19" s="171">
        <f>ROUND(VALUE(SUBSTITUTE(実質収支比率等に係る経年分析!I$48,"▲","-")),2)</f>
        <v>3.2</v>
      </c>
      <c r="F19" s="171">
        <f>ROUND(VALUE(SUBSTITUTE(実質収支比率等に係る経年分析!J$48,"▲","-")),2)</f>
        <v>5.67</v>
      </c>
    </row>
    <row r="20" spans="1:11" x14ac:dyDescent="0.15">
      <c r="A20" s="171" t="s">
        <v>55</v>
      </c>
      <c r="B20" s="171">
        <f>ROUND(VALUE(SUBSTITUTE(実質収支比率等に係る経年分析!F$47,"▲","-")),2)</f>
        <v>53.8</v>
      </c>
      <c r="C20" s="171">
        <f>ROUND(VALUE(SUBSTITUTE(実質収支比率等に係る経年分析!G$47,"▲","-")),2)</f>
        <v>58.26</v>
      </c>
      <c r="D20" s="171">
        <f>ROUND(VALUE(SUBSTITUTE(実質収支比率等に係る経年分析!H$47,"▲","-")),2)</f>
        <v>60.01</v>
      </c>
      <c r="E20" s="171">
        <f>ROUND(VALUE(SUBSTITUTE(実質収支比率等に係る経年分析!I$47,"▲","-")),2)</f>
        <v>59.67</v>
      </c>
      <c r="F20" s="171">
        <f>ROUND(VALUE(SUBSTITUTE(実質収支比率等に係る経年分析!J$47,"▲","-")),2)</f>
        <v>56.13</v>
      </c>
    </row>
    <row r="21" spans="1:11" x14ac:dyDescent="0.15">
      <c r="A21" s="171" t="s">
        <v>56</v>
      </c>
      <c r="B21" s="171">
        <f>IF(ISNUMBER(VALUE(SUBSTITUTE(実質収支比率等に係る経年分析!F$49,"▲","-"))),ROUND(VALUE(SUBSTITUTE(実質収支比率等に係る経年分析!F$49,"▲","-")),2),NA())</f>
        <v>3.25</v>
      </c>
      <c r="C21" s="171">
        <f>IF(ISNUMBER(VALUE(SUBSTITUTE(実質収支比率等に係る経年分析!G$49,"▲","-"))),ROUND(VALUE(SUBSTITUTE(実質収支比率等に係る経年分析!G$49,"▲","-")),2),NA())</f>
        <v>0.65</v>
      </c>
      <c r="D21" s="171">
        <f>IF(ISNUMBER(VALUE(SUBSTITUTE(実質収支比率等に係る経年分析!H$49,"▲","-"))),ROUND(VALUE(SUBSTITUTE(実質収支比率等に係る経年分析!H$49,"▲","-")),2),NA())</f>
        <v>1.1399999999999999</v>
      </c>
      <c r="E21" s="171">
        <f>IF(ISNUMBER(VALUE(SUBSTITUTE(実質収支比率等に係る経年分析!I$49,"▲","-"))),ROUND(VALUE(SUBSTITUTE(実質収支比率等に係る経年分析!I$49,"▲","-")),2),NA())</f>
        <v>2.38</v>
      </c>
      <c r="F21" s="171">
        <f>IF(ISNUMBER(VALUE(SUBSTITUTE(実質収支比率等に係る経年分析!J$49,"▲","-"))),ROUND(VALUE(SUBSTITUTE(実質収支比率等に係る経年分析!J$49,"▲","-")),2),NA())</f>
        <v>4.95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0.35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0.18</v>
      </c>
    </row>
    <row r="32" spans="1:11" x14ac:dyDescent="0.15">
      <c r="A32" s="172" t="str">
        <f>IF(連結実質赤字比率に係る赤字・黒字の構成分析!C$38="",NA(),連結実質赤字比率に係る赤字・黒字の構成分析!C$38)</f>
        <v>簡易水道事業特別会計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0.21</v>
      </c>
    </row>
    <row r="33" spans="1:16" x14ac:dyDescent="0.15">
      <c r="A33" s="172" t="str">
        <f>IF(連結実質赤字比率に係る赤字・黒字の構成分析!C$37="",NA(),連結実質赤字比率に係る赤字・黒字の構成分析!C$37)</f>
        <v>後期高齢者医療事業特別会計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0.23</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4.1100000000000003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1.94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2.14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2.09</v>
      </c>
    </row>
    <row r="35" spans="1:16" x14ac:dyDescent="0.15">
      <c r="A35" s="172" t="str">
        <f>IF(連結実質赤字比率に係る赤字・黒字の構成分析!C$35="",NA(),連結実質赤字比率に係る赤字・黒字の構成分析!C$35)</f>
        <v>介護保険事業特別会計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2.08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2.41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1.84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2.2599999999999998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2.72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8.01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4.8499999999999996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4.46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4.57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5.66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287</v>
      </c>
      <c r="E42" s="173"/>
      <c r="F42" s="173"/>
      <c r="G42" s="173">
        <f>'実質公債費比率（分子）の構造'!L$52</f>
        <v>276</v>
      </c>
      <c r="H42" s="173"/>
      <c r="I42" s="173"/>
      <c r="J42" s="173">
        <f>'実質公債費比率（分子）の構造'!M$52</f>
        <v>263</v>
      </c>
      <c r="K42" s="173"/>
      <c r="L42" s="173"/>
      <c r="M42" s="173">
        <f>'実質公債費比率（分子）の構造'!N$52</f>
        <v>272</v>
      </c>
      <c r="N42" s="173"/>
      <c r="O42" s="173"/>
      <c r="P42" s="173">
        <f>'実質公債費比率（分子）の構造'!O$52</f>
        <v>285</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66</v>
      </c>
      <c r="B45" s="173">
        <f>'実質公債費比率（分子）の構造'!K$49</f>
        <v>16</v>
      </c>
      <c r="C45" s="173"/>
      <c r="D45" s="173"/>
      <c r="E45" s="173">
        <f>'実質公債費比率（分子）の構造'!L$49</f>
        <v>8</v>
      </c>
      <c r="F45" s="173"/>
      <c r="G45" s="173"/>
      <c r="H45" s="173">
        <f>'実質公債費比率（分子）の構造'!M$49</f>
        <v>9</v>
      </c>
      <c r="I45" s="173"/>
      <c r="J45" s="173"/>
      <c r="K45" s="173">
        <f>'実質公債費比率（分子）の構造'!N$49</f>
        <v>12</v>
      </c>
      <c r="L45" s="173"/>
      <c r="M45" s="173"/>
      <c r="N45" s="173">
        <f>'実質公債費比率（分子）の構造'!O$49</f>
        <v>15</v>
      </c>
      <c r="O45" s="173"/>
      <c r="P45" s="173"/>
    </row>
    <row r="46" spans="1:16" x14ac:dyDescent="0.15">
      <c r="A46" s="173" t="s">
        <v>67</v>
      </c>
      <c r="B46" s="173">
        <f>'実質公債費比率（分子）の構造'!K$48</f>
        <v>78</v>
      </c>
      <c r="C46" s="173"/>
      <c r="D46" s="173"/>
      <c r="E46" s="173">
        <f>'実質公債費比率（分子）の構造'!L$48</f>
        <v>66</v>
      </c>
      <c r="F46" s="173"/>
      <c r="G46" s="173"/>
      <c r="H46" s="173">
        <f>'実質公債費比率（分子）の構造'!M$48</f>
        <v>70</v>
      </c>
      <c r="I46" s="173"/>
      <c r="J46" s="173"/>
      <c r="K46" s="173">
        <f>'実質公債費比率（分子）の構造'!N$48</f>
        <v>68</v>
      </c>
      <c r="L46" s="173"/>
      <c r="M46" s="173"/>
      <c r="N46" s="173">
        <f>'実質公債費比率（分子）の構造'!O$48</f>
        <v>71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372</v>
      </c>
      <c r="C49" s="173"/>
      <c r="D49" s="173"/>
      <c r="E49" s="173">
        <f>'実質公債費比率（分子）の構造'!L$45</f>
        <v>344</v>
      </c>
      <c r="F49" s="173"/>
      <c r="G49" s="173"/>
      <c r="H49" s="173">
        <f>'実質公債費比率（分子）の構造'!M$45</f>
        <v>294</v>
      </c>
      <c r="I49" s="173"/>
      <c r="J49" s="173"/>
      <c r="K49" s="173">
        <f>'実質公債費比率（分子）の構造'!N$45</f>
        <v>300</v>
      </c>
      <c r="L49" s="173"/>
      <c r="M49" s="173"/>
      <c r="N49" s="173">
        <f>'実質公債費比率（分子）の構造'!O$45</f>
        <v>273</v>
      </c>
      <c r="O49" s="173"/>
      <c r="P49" s="173"/>
    </row>
    <row r="50" spans="1:16" x14ac:dyDescent="0.15">
      <c r="A50" s="173" t="s">
        <v>71</v>
      </c>
      <c r="B50" s="173" t="e">
        <f>NA()</f>
        <v>#N/A</v>
      </c>
      <c r="C50" s="173">
        <f>IF(ISNUMBER('実質公債費比率（分子）の構造'!K$53),'実質公債費比率（分子）の構造'!K$53,NA())</f>
        <v>179</v>
      </c>
      <c r="D50" s="173" t="e">
        <f>NA()</f>
        <v>#N/A</v>
      </c>
      <c r="E50" s="173" t="e">
        <f>NA()</f>
        <v>#N/A</v>
      </c>
      <c r="F50" s="173">
        <f>IF(ISNUMBER('実質公債費比率（分子）の構造'!L$53),'実質公債費比率（分子）の構造'!L$53,NA())</f>
        <v>142</v>
      </c>
      <c r="G50" s="173" t="e">
        <f>NA()</f>
        <v>#N/A</v>
      </c>
      <c r="H50" s="173" t="e">
        <f>NA()</f>
        <v>#N/A</v>
      </c>
      <c r="I50" s="173">
        <f>IF(ISNUMBER('実質公債費比率（分子）の構造'!M$53),'実質公債費比率（分子）の構造'!M$53,NA())</f>
        <v>110</v>
      </c>
      <c r="J50" s="173" t="e">
        <f>NA()</f>
        <v>#N/A</v>
      </c>
      <c r="K50" s="173" t="e">
        <f>NA()</f>
        <v>#N/A</v>
      </c>
      <c r="L50" s="173">
        <f>IF(ISNUMBER('実質公債費比率（分子）の構造'!N$53),'実質公債費比率（分子）の構造'!N$53,NA())</f>
        <v>108</v>
      </c>
      <c r="M50" s="173" t="e">
        <f>NA()</f>
        <v>#N/A</v>
      </c>
      <c r="N50" s="173" t="e">
        <f>NA()</f>
        <v>#N/A</v>
      </c>
      <c r="O50" s="173">
        <f>IF(ISNUMBER('実質公債費比率（分子）の構造'!O$53),'実質公債費比率（分子）の構造'!O$53,NA())</f>
        <v>74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2820</v>
      </c>
      <c r="E56" s="172"/>
      <c r="F56" s="172"/>
      <c r="G56" s="172">
        <f>'将来負担比率（分子）の構造'!J$52</f>
        <v>2626</v>
      </c>
      <c r="H56" s="172"/>
      <c r="I56" s="172"/>
      <c r="J56" s="172">
        <f>'将来負担比率（分子）の構造'!K$52</f>
        <v>2464</v>
      </c>
      <c r="K56" s="172"/>
      <c r="L56" s="172"/>
      <c r="M56" s="172">
        <f>'将来負担比率（分子）の構造'!L$52</f>
        <v>2298</v>
      </c>
      <c r="N56" s="172"/>
      <c r="O56" s="172"/>
      <c r="P56" s="172">
        <f>'将来負担比率（分子）の構造'!M$52</f>
        <v>2183</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2497</v>
      </c>
      <c r="E58" s="172"/>
      <c r="F58" s="172"/>
      <c r="G58" s="172">
        <f>'将来負担比率（分子）の構造'!J$50</f>
        <v>3444</v>
      </c>
      <c r="H58" s="172"/>
      <c r="I58" s="172"/>
      <c r="J58" s="172">
        <f>'将来負担比率（分子）の構造'!K$50</f>
        <v>3195</v>
      </c>
      <c r="K58" s="172"/>
      <c r="L58" s="172"/>
      <c r="M58" s="172">
        <f>'将来負担比率（分子）の構造'!L$50</f>
        <v>3123</v>
      </c>
      <c r="N58" s="172"/>
      <c r="O58" s="172"/>
      <c r="P58" s="172">
        <f>'将来負担比率（分子）の構造'!M$50</f>
        <v>3196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371</v>
      </c>
      <c r="C62" s="172"/>
      <c r="D62" s="172"/>
      <c r="E62" s="172">
        <f>'将来負担比率（分子）の構造'!J$45</f>
        <v>430</v>
      </c>
      <c r="F62" s="172"/>
      <c r="G62" s="172"/>
      <c r="H62" s="172">
        <f>'将来負担比率（分子）の構造'!K$45</f>
        <v>442</v>
      </c>
      <c r="I62" s="172"/>
      <c r="J62" s="172"/>
      <c r="K62" s="172">
        <f>'将来負担比率（分子）の構造'!L$45</f>
        <v>412</v>
      </c>
      <c r="L62" s="172"/>
      <c r="M62" s="172"/>
      <c r="N62" s="172">
        <f>'将来負担比率（分子）の構造'!M$45</f>
        <v>452</v>
      </c>
      <c r="O62" s="172"/>
      <c r="P62" s="172"/>
    </row>
    <row r="63" spans="1:16" x14ac:dyDescent="0.15">
      <c r="A63" s="172" t="s">
        <v>34</v>
      </c>
      <c r="B63" s="172">
        <f>'将来負担比率（分子）の構造'!I$44</f>
        <v>33</v>
      </c>
      <c r="C63" s="172"/>
      <c r="D63" s="172"/>
      <c r="E63" s="172">
        <f>'将来負担比率（分子）の構造'!J$44</f>
        <v>97</v>
      </c>
      <c r="F63" s="172"/>
      <c r="G63" s="172"/>
      <c r="H63" s="172">
        <f>'将来負担比率（分子）の構造'!K$44</f>
        <v>104</v>
      </c>
      <c r="I63" s="172"/>
      <c r="J63" s="172"/>
      <c r="K63" s="172">
        <f>'将来負担比率（分子）の構造'!L$44</f>
        <v>97</v>
      </c>
      <c r="L63" s="172"/>
      <c r="M63" s="172"/>
      <c r="N63" s="172">
        <f>'将来負担比率（分子）の構造'!M$44</f>
        <v>107</v>
      </c>
      <c r="O63" s="172"/>
      <c r="P63" s="172"/>
    </row>
    <row r="64" spans="1:16" x14ac:dyDescent="0.15">
      <c r="A64" s="172" t="s">
        <v>33</v>
      </c>
      <c r="B64" s="172">
        <f>'将来負担比率（分子）の構造'!I$43</f>
        <v>856</v>
      </c>
      <c r="C64" s="172"/>
      <c r="D64" s="172"/>
      <c r="E64" s="172">
        <f>'将来負担比率（分子）の構造'!J$43</f>
        <v>793</v>
      </c>
      <c r="F64" s="172"/>
      <c r="G64" s="172"/>
      <c r="H64" s="172">
        <f>'将来負担比率（分子）の構造'!K$43</f>
        <v>773</v>
      </c>
      <c r="I64" s="172"/>
      <c r="J64" s="172"/>
      <c r="K64" s="172">
        <f>'将来負担比率（分子）の構造'!L$43</f>
        <v>816</v>
      </c>
      <c r="L64" s="172"/>
      <c r="M64" s="172"/>
      <c r="N64" s="172">
        <f>'将来負担比率（分子）の構造'!M$43</f>
        <v>912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2441</v>
      </c>
      <c r="C66" s="172"/>
      <c r="D66" s="172"/>
      <c r="E66" s="172">
        <f>'将来負担比率（分子）の構造'!J$41</f>
        <v>2157</v>
      </c>
      <c r="F66" s="172"/>
      <c r="G66" s="172"/>
      <c r="H66" s="172">
        <f>'将来負担比率（分子）の構造'!K$41</f>
        <v>1886</v>
      </c>
      <c r="I66" s="172"/>
      <c r="J66" s="172"/>
      <c r="K66" s="172">
        <f>'将来負担比率（分子）の構造'!L$41</f>
        <v>1635</v>
      </c>
      <c r="L66" s="172"/>
      <c r="M66" s="172"/>
      <c r="N66" s="172">
        <f>'将来負担比率（分子）の構造'!M$41</f>
        <v>1415</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1176</v>
      </c>
      <c r="C72" s="176">
        <f>基金残高に係る経年分析!G55</f>
        <v>1247</v>
      </c>
      <c r="D72" s="176">
        <f>基金残高に係る経年分析!H55</f>
        <v>1297</v>
      </c>
    </row>
    <row r="73" spans="1:16" x14ac:dyDescent="0.15">
      <c r="A73" s="175" t="s">
        <v>78</v>
      </c>
      <c r="B73" s="176">
        <f>基金残高に係る経年分析!F56</f>
        <v>54</v>
      </c>
      <c r="C73" s="176">
        <f>基金残高に係る経年分析!G56</f>
        <v>54</v>
      </c>
      <c r="D73" s="176">
        <f>基金残高に係る経年分析!H56</f>
        <v>54</v>
      </c>
    </row>
    <row r="74" spans="1:16" x14ac:dyDescent="0.15">
      <c r="A74" s="175" t="s">
        <v>79</v>
      </c>
      <c r="B74" s="176">
        <f>基金残高に係る経年分析!F57</f>
        <v>1830</v>
      </c>
      <c r="C74" s="176">
        <f>基金残高に係る経年分析!G57</f>
        <v>1600</v>
      </c>
      <c r="D74" s="176">
        <f>基金残高に係る経年分析!H57</f>
        <v>1731</v>
      </c>
    </row>
  </sheetData>
  <sheetProtection algorithmName="SHA-512" hashValue="++AY5bISY4iw08uXnMYw/9R3bzfAASFrwdGBtgN8I2vy+wxrG17KIkD5voyn3wNQqMWSwRW55Eh0kShn4hRbMw==" saltValue="GYo8ux+hODnNJumqd9F9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企画財政課</cp:lastModifiedBy>
  <cp:lastPrinted>2023-03-13T05:39:08Z</cp:lastPrinted>
  <dcterms:created xsi:type="dcterms:W3CDTF">2023-02-20T05:33:03Z</dcterms:created>
  <dcterms:modified xsi:type="dcterms:W3CDTF">2023-03-20T08:19:18Z</dcterms:modified>
  <cp:category/>
</cp:coreProperties>
</file>